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 2014-2020/OP VVV/MAP III/REALIZACE MAP III/STRATEGICKÝ RÁMEC/Varianta 2_00.04.2022/RSK poslat/"/>
    </mc:Choice>
  </mc:AlternateContent>
  <xr:revisionPtr revIDLastSave="102" documentId="13_ncr:1_{CB414D12-F04A-B04E-8571-CB67856C01EC}" xr6:coauthVersionLast="45" xr6:coauthVersionMax="47" xr10:uidLastSave="{861DA31B-4FCA-4E67-B90E-2F0D09AD160C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MŠ!$B$3:$B$25</definedName>
    <definedName name="_xlnm._FilterDatabase" localSheetId="3" hidden="1">'zajmové, neformalní, cel'!$I$2:$I$11</definedName>
    <definedName name="_xlnm._FilterDatabase" localSheetId="2" hidden="1">ZŠ!$B$3:$B$109</definedName>
    <definedName name="_xlnm.Print_Area" localSheetId="1">MŠ!$A$1:$V$31</definedName>
    <definedName name="_xlnm.Print_Area" localSheetId="2">ZŠ!$A$1:$Z$139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9" i="7" l="1"/>
  <c r="A89" i="7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A93" i="7" s="1"/>
  <c r="A94" i="7" s="1"/>
  <c r="A95" i="7" s="1"/>
  <c r="A96" i="7" s="1"/>
  <c r="A97" i="7" s="1"/>
  <c r="M25" i="6"/>
  <c r="M24" i="6"/>
  <c r="M23" i="6"/>
  <c r="M22" i="6"/>
  <c r="M87" i="7"/>
  <c r="M86" i="7"/>
  <c r="M85" i="7"/>
  <c r="M84" i="7"/>
  <c r="M75" i="7"/>
  <c r="M51" i="7"/>
  <c r="M49" i="7"/>
  <c r="M10" i="6" l="1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<sst xmlns="http://schemas.openxmlformats.org/spreadsheetml/2006/main" count="1581" uniqueCount="513">
  <si>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</si>
  <si>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</si>
  <si>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</si>
  <si>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</si>
  <si>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</si>
  <si>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</si>
  <si>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</si>
  <si>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</si>
  <si>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</si>
  <si>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</si>
  <si>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</si>
  <si>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</si>
  <si>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</si>
  <si>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</si>
  <si>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</si>
  <si>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</si>
  <si>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</si>
  <si>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</si>
  <si>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</si>
  <si>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</si>
  <si>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</si>
  <si>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</si>
  <si>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</si>
  <si>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</si>
  <si>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</si>
  <si>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</si>
  <si>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</si>
  <si>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</si>
  <si>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</si>
  <si>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</si>
  <si>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</si>
  <si>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</si>
  <si>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</si>
  <si>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</si>
  <si>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</si>
  <si>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</si>
  <si>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</si>
  <si>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</si>
  <si>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</si>
  <si>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</si>
  <si>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</si>
  <si>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</si>
  <si>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</si>
  <si>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</si>
  <si>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</si>
  <si>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</si>
  <si>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</si>
  <si>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</si>
  <si>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</si>
  <si>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</si>
  <si>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</si>
  <si>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</si>
  <si>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</si>
  <si>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</si>
  <si>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</si>
  <si>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</si>
  <si>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</si>
  <si>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</si>
  <si>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</si>
  <si>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</si>
  <si>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</si>
  <si>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</si>
  <si>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</si>
  <si>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</si>
  <si>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</si>
  <si>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</si>
  <si>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</si>
  <si>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</si>
  <si>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</si>
  <si>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</si>
  <si>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</si>
  <si>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</si>
  <si>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</si>
  <si>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</si>
  <si>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</si>
  <si>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</si>
  <si>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</si>
  <si>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</si>
  <si>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</si>
  <si>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</si>
  <si>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</si>
  <si>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</si>
  <si>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</si>
  <si>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</si>
  <si>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</si>
  <si>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</si>
  <si>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</si>
  <si>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</si>
  <si>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</si>
  <si>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</si>
  <si>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</si>
  <si>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</si>
  <si>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</si>
  <si>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</si>
  <si>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</si>
  <si>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</si>
  <si>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</si>
  <si>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</si>
  <si>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</si>
  <si>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</si>
  <si>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</si>
  <si>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</si>
  <si>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</si>
  <si>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</si>
  <si>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</si>
  <si>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</si>
  <si>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</si>
  <si>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</si>
  <si>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</si>
  <si>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</si>
  <si>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</si>
  <si>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</si>
  <si>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</si>
  <si>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</si>
  <si>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</si>
  <si>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</si>
  <si>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</si>
  <si>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</si>
  <si>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</si>
  <si>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</si>
  <si>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</si>
  <si>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</si>
  <si>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</si>
  <si>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</si>
  <si>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</si>
  <si>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</si>
  <si>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</si>
  <si>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</si>
  <si>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</si>
  <si>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</si>
  <si>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</si>
  <si>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</si>
  <si>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</si>
  <si>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</si>
  <si>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</si>
  <si>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</si>
  <si>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</si>
  <si>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</si>
  <si>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</si>
  <si>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</si>
  <si>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</si>
  <si>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</si>
  <si>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</si>
  <si>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</si>
  <si>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</si>
  <si>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</si>
  <si>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</si>
  <si>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</si>
  <si>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</si>
  <si>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</si>
  <si>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</si>
  <si>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</si>
  <si>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</si>
  <si>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</si>
  <si>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</si>
  <si>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</si>
  <si>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</si>
  <si>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</si>
  <si>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</si>
  <si>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</si>
  <si>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</si>
  <si>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</si>
  <si>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</si>
  <si>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</si>
  <si>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</si>
  <si>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</si>
  <si>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</si>
  <si>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</si>
  <si>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</si>
  <si>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</si>
  <si>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</si>
  <si>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</si>
  <si>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</si>
  <si>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</si>
  <si>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</si>
  <si>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</si>
  <si>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</si>
  <si>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</si>
  <si>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</si>
  <si>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</si>
  <si>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</si>
  <si>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</si>
  <si>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</si>
  <si>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</si>
  <si>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</si>
  <si>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</si>
  <si>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</si>
  <si>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</si>
  <si>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</si>
  <si>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</si>
  <si>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</si>
  <si>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</si>
  <si>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</si>
  <si>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</si>
  <si>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</si>
  <si>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</si>
  <si>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</si>
  <si>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</si>
  <si>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</si>
  <si>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</si>
  <si>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</si>
  <si>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</si>
  <si>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</si>
  <si>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</si>
  <si>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</si>
  <si>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</si>
  <si>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</si>
  <si>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</si>
  <si>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</si>
  <si>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</si>
  <si>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</si>
  <si>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</si>
  <si>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</si>
  <si>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</si>
  <si>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</si>
  <si>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</si>
  <si>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</si>
  <si>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</si>
  <si>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</si>
  <si>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</si>
  <si>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</si>
  <si>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</si>
  <si>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</si>
  <si>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</si>
  <si>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</si>
  <si>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</si>
  <si>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</si>
  <si>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</si>
  <si>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</si>
  <si>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</si>
  <si>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</si>
  <si>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</si>
  <si>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</si>
  <si>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</si>
  <si>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</si>
  <si>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</si>
  <si>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</si>
  <si>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</si>
  <si>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</si>
  <si>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</si>
  <si>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</si>
  <si>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</si>
  <si>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</si>
  <si>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</si>
  <si>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</si>
  <si>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</si>
  <si>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</si>
  <si>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</si>
  <si>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</si>
  <si>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</si>
  <si>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</si>
  <si>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</si>
  <si>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</si>
  <si>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</si>
  <si>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</si>
  <si>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</si>
  <si>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</si>
  <si>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</si>
  <si>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</si>
  <si>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</si>
  <si>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</si>
  <si>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</si>
  <si>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</si>
  <si>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</si>
  <si>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</si>
  <si>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</si>
  <si>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</si>
  <si>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</si>
  <si>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</si>
  <si>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</si>
  <si>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</si>
  <si>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</si>
  <si>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</si>
  <si>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</si>
  <si>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</si>
  <si>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</si>
  <si>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</si>
  <si>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</si>
  <si>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</si>
  <si>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</si>
  <si>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</si>
  <si>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</si>
  <si>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</si>
  <si>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Rekonstrukcí toalet na II. st. by došlo k celkové modernizaci. Současný stav neodpovídá požadavkům, které jsou na sociální zařízení kladeny. Předmětem je i bezpečnost peo žáky.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</si>
  <si>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</si>
  <si>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</si>
  <si>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</si>
  <si>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</si>
  <si>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</si>
  <si>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</si>
  <si>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</si>
  <si>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</si>
  <si>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</si>
  <si>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</si>
  <si>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</si>
  <si>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</si>
  <si>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</si>
  <si>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</si>
  <si>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</si>
  <si>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</si>
  <si>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</si>
  <si>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</si>
  <si>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</si>
  <si>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</si>
  <si>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</si>
  <si>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</si>
  <si>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</si>
  <si>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</si>
  <si>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</si>
  <si>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</si>
  <si>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</si>
  <si>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</si>
  <si>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</si>
  <si>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</si>
  <si>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</si>
  <si>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</si>
  <si>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</si>
  <si>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</si>
  <si>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</si>
  <si>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</si>
  <si>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</si>
  <si>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</si>
  <si>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</si>
  <si>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</si>
  <si>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</si>
  <si>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</si>
  <si>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</si>
  <si>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</si>
  <si>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</si>
  <si>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</si>
  <si>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</si>
  <si>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</si>
  <si>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</si>
  <si>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</si>
  <si>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</si>
  <si>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</si>
  <si>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</si>
  <si>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</si>
  <si>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</si>
  <si>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</si>
  <si>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</si>
  <si>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</si>
  <si>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</si>
  <si>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</si>
  <si>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</si>
  <si>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</si>
  <si>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</si>
  <si>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</si>
  <si>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</si>
  <si>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</si>
  <si>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</si>
  <si>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</si>
  <si>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</si>
  <si>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</si>
  <si>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</si>
  <si>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</si>
  <si>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</si>
  <si>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</si>
  <si>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</si>
  <si>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</si>
  <si>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</si>
  <si>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</si>
  <si>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</si>
  <si>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</si>
  <si>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</si>
  <si>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</si>
  <si>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</si>
  <si>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</si>
  <si>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</si>
  <si>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</si>
  <si>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</si>
  <si>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</si>
  <si>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</si>
  <si>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</si>
  <si>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</si>
  <si>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</si>
  <si>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</si>
  <si>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</si>
  <si>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</si>
  <si>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</si>
  <si>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</si>
  <si>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</si>
  <si>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</si>
  <si>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</si>
  <si>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</si>
  <si>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</si>
  <si>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</si>
  <si>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</si>
  <si>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</si>
  <si>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</si>
  <si>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</si>
  <si>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</si>
  <si>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</si>
  <si>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</si>
  <si>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</si>
  <si>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</si>
  <si>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</si>
  <si>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</si>
  <si>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</si>
  <si>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</si>
  <si>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</si>
  <si>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</si>
  <si>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</si>
  <si>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</si>
  <si>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</si>
  <si>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</si>
  <si>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</si>
  <si>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</si>
  <si>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</si>
  <si>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</si>
  <si>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</si>
  <si>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</si>
  <si>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</si>
  <si>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</si>
  <si>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</si>
  <si>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</si>
  <si>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</si>
  <si>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</si>
  <si>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</si>
  <si>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</si>
  <si>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</si>
  <si>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</si>
  <si>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</si>
  <si>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</si>
  <si>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</si>
  <si>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</si>
  <si>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</si>
  <si>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</si>
  <si>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</si>
  <si>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</si>
  <si>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</si>
  <si>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</si>
  <si>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</si>
  <si>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</si>
  <si>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</si>
  <si>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</si>
  <si>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</si>
  <si>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</si>
  <si>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</si>
  <si>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</si>
  <si>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</si>
  <si>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</si>
  <si>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Schváleno v Kladně dne 4. 5. 2022 Řídícím výborem MAP III ORP Kladno. Předsedkyně ŘV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</si>
  <si>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</si>
  <si>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</si>
  <si>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</si>
  <si>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</si>
  <si>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</si>
  <si>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</si>
  <si>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</si>
  <si>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</si>
  <si>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</si>
  <si>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</si>
  <si>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</si>
  <si>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</si>
  <si>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</si>
  <si>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</si>
  <si>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</si>
  <si>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</si>
  <si>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</si>
  <si>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</si>
  <si>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</si>
  <si>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</si>
  <si>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</si>
  <si>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</si>
  <si>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</si>
  <si>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</si>
  <si>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</si>
  <si>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</si>
  <si>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</si>
  <si>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</si>
  <si>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</si>
  <si>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</si>
  <si>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</si>
  <si>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</si>
  <si>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</si>
  <si>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</si>
  <si>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</si>
  <si>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</si>
  <si>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</si>
  <si>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</si>
  <si>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</si>
  <si>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</si>
  <si>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</si>
  <si>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</si>
  <si>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</si>
  <si>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</si>
  <si>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</si>
  <si>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</si>
  <si>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</si>
  <si>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</si>
  <si>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</si>
  <si>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</si>
  <si>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</si>
  <si>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</si>
  <si>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</si>
  <si>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</si>
  <si>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</si>
  <si>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</si>
  <si>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</si>
  <si>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</si>
  <si>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Schváleno v Kladně dne 4.5.2022 Řídícím výborem MAP III ORP Kladno. Předsedkyně ŘV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</si>
  <si>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</si>
  <si>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</si>
  <si>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</si>
  <si>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</si>
  <si>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</si>
  <si>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</si>
  <si>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</si>
  <si>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</si>
  <si>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</si>
  <si>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</si>
  <si>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Schváleno v Kladně dne 04.05.2022 Řídícím výborem MAP III ORP Kladno… Předsedkyně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</si>
</sst>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406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7" xfId="0" applyFont="1" applyBorder="1" applyProtection="1"/>
    <xf numFmtId="0" fontId="18" fillId="0" borderId="48" xfId="0" applyFont="1" applyBorder="1" applyProtection="1"/>
    <xf numFmtId="0" fontId="18" fillId="0" borderId="49" xfId="0" applyFont="1" applyBorder="1" applyAlignment="1" applyProtection="1">
      <alignment horizontal="center"/>
    </xf>
    <xf numFmtId="0" fontId="13" fillId="0" borderId="42" xfId="0" applyFont="1" applyFill="1" applyBorder="1" applyProtection="1"/>
    <xf numFmtId="0" fontId="13" fillId="0" borderId="0" xfId="0" applyFont="1" applyFill="1" applyBorder="1" applyProtection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 applyProtection="1"/>
    <xf numFmtId="0" fontId="0" fillId="3" borderId="0" xfId="0" applyFill="1" applyBorder="1" applyProtection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 applyProtection="1"/>
    <xf numFmtId="0" fontId="0" fillId="4" borderId="0" xfId="0" applyFill="1" applyBorder="1" applyProtection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45" xfId="0" applyFill="1" applyBorder="1" applyProtection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18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14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protection locked="0"/>
    </xf>
    <xf numFmtId="0" fontId="13" fillId="0" borderId="0" xfId="0" applyFont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NumberFormat="1" applyFont="1" applyBorder="1" applyProtection="1">
      <protection locked="0"/>
    </xf>
    <xf numFmtId="0" fontId="4" fillId="0" borderId="54" xfId="0" applyFont="1" applyFill="1" applyBorder="1" applyAlignment="1" applyProtection="1">
      <alignment horizontal="center" vertical="center" wrapText="1"/>
    </xf>
    <xf numFmtId="0" fontId="0" fillId="0" borderId="0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0" fillId="0" borderId="0" xfId="0" applyNumberFormat="1" applyBorder="1" applyAlignment="1" applyProtection="1">
      <alignment horizontal="right"/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right"/>
      <protection locked="0"/>
    </xf>
    <xf numFmtId="0" fontId="13" fillId="0" borderId="0" xfId="0" applyFont="1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29" fillId="0" borderId="0" xfId="0" applyFont="1"/>
    <xf numFmtId="0" fontId="13" fillId="0" borderId="0" xfId="0" applyFont="1"/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3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vertical="center" wrapText="1"/>
      <protection locked="0"/>
    </xf>
    <xf numFmtId="0" fontId="0" fillId="0" borderId="8" xfId="0" applyFont="1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horizontal="center" vertical="center" wrapText="1"/>
      <protection locked="0"/>
    </xf>
    <xf numFmtId="3" fontId="0" fillId="0" borderId="40" xfId="0" applyNumberFormat="1" applyFont="1" applyBorder="1" applyAlignment="1" applyProtection="1">
      <alignment horizontal="center" vertical="center" wrapText="1"/>
      <protection locked="0"/>
    </xf>
    <xf numFmtId="0" fontId="0" fillId="0" borderId="40" xfId="0" applyFont="1" applyBorder="1" applyAlignment="1" applyProtection="1">
      <alignment vertical="center" wrapText="1"/>
      <protection locked="0"/>
    </xf>
    <xf numFmtId="0" fontId="0" fillId="0" borderId="62" xfId="0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center" vertical="center" wrapText="1"/>
      <protection locked="0"/>
    </xf>
    <xf numFmtId="17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vertical="center" wrapText="1"/>
      <protection locked="0"/>
    </xf>
    <xf numFmtId="0" fontId="4" fillId="0" borderId="45" xfId="0" applyNumberFormat="1" applyFont="1" applyBorder="1" applyAlignment="1" applyProtection="1">
      <alignment horizontal="center" vertical="center" wrapText="1"/>
      <protection locked="0"/>
    </xf>
    <xf numFmtId="0" fontId="4" fillId="0" borderId="65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 applyProtection="1">
      <alignment vertical="center" wrapText="1"/>
      <protection locked="0"/>
    </xf>
    <xf numFmtId="0" fontId="0" fillId="0" borderId="63" xfId="0" applyFont="1" applyFill="1" applyBorder="1" applyAlignment="1" applyProtection="1">
      <alignment vertical="center" wrapText="1"/>
      <protection locked="0"/>
    </xf>
    <xf numFmtId="3" fontId="0" fillId="0" borderId="36" xfId="0" applyNumberFormat="1" applyFont="1" applyBorder="1" applyAlignment="1" applyProtection="1">
      <alignment horizontal="center" vertical="center" wrapText="1"/>
      <protection locked="0"/>
    </xf>
    <xf numFmtId="3" fontId="0" fillId="0" borderId="65" xfId="0" applyNumberFormat="1" applyFont="1" applyBorder="1" applyAlignment="1" applyProtection="1">
      <alignment horizontal="center" vertical="center" wrapText="1"/>
      <protection locked="0"/>
    </xf>
    <xf numFmtId="0" fontId="0" fillId="0" borderId="36" xfId="0" applyFont="1" applyBorder="1" applyAlignment="1" applyProtection="1">
      <alignment vertical="center" wrapText="1"/>
      <protection locked="0"/>
    </xf>
    <xf numFmtId="0" fontId="0" fillId="0" borderId="65" xfId="0" applyFont="1" applyBorder="1" applyAlignment="1" applyProtection="1">
      <alignment vertical="center" wrapText="1"/>
      <protection locked="0"/>
    </xf>
    <xf numFmtId="0" fontId="0" fillId="0" borderId="36" xfId="0" applyFont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 applyProtection="1">
      <alignment vertical="center" wrapText="1"/>
      <protection locked="0"/>
    </xf>
    <xf numFmtId="0" fontId="0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48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Font="1" applyFill="1" applyBorder="1" applyAlignment="1" applyProtection="1">
      <alignment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17" fontId="0" fillId="0" borderId="23" xfId="0" applyNumberFormat="1" applyFont="1" applyBorder="1" applyAlignment="1" applyProtection="1">
      <alignment vertical="center" wrapText="1"/>
      <protection locked="0"/>
    </xf>
    <xf numFmtId="17" fontId="0" fillId="0" borderId="40" xfId="0" applyNumberFormat="1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0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12" fillId="0" borderId="48" xfId="0" applyNumberFormat="1" applyFont="1" applyBorder="1" applyAlignment="1" applyProtection="1">
      <alignment horizontal="center" vertical="center" wrapText="1"/>
      <protection locked="0"/>
    </xf>
    <xf numFmtId="0" fontId="27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62" xfId="0" applyFill="1" applyBorder="1" applyAlignment="1" applyProtection="1">
      <alignment horizontal="center" vertical="center" wrapText="1"/>
      <protection locked="0"/>
    </xf>
    <xf numFmtId="0" fontId="4" fillId="0" borderId="62" xfId="0" applyFont="1" applyFill="1" applyBorder="1" applyAlignment="1" applyProtection="1">
      <alignment vertical="center" wrapText="1"/>
      <protection locked="0"/>
    </xf>
    <xf numFmtId="0" fontId="4" fillId="0" borderId="48" xfId="0" applyFont="1" applyFill="1" applyBorder="1" applyAlignment="1" applyProtection="1">
      <alignment vertical="center" wrapText="1"/>
      <protection locked="0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center" vertical="center" wrapText="1"/>
      <protection locked="0"/>
    </xf>
    <xf numFmtId="3" fontId="0" fillId="0" borderId="23" xfId="0" applyNumberFormat="1" applyFill="1" applyBorder="1" applyAlignment="1" applyProtection="1">
      <alignment horizontal="center" vertical="center" wrapText="1"/>
      <protection locked="0"/>
    </xf>
    <xf numFmtId="3" fontId="0" fillId="0" borderId="40" xfId="0" applyNumberForma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40" xfId="0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40" xfId="0" applyFill="1" applyBorder="1" applyAlignment="1" applyProtection="1">
      <alignment horizontal="center" vertical="center" wrapText="1"/>
      <protection locked="0"/>
    </xf>
    <xf numFmtId="0" fontId="0" fillId="0" borderId="62" xfId="0" applyFill="1" applyBorder="1" applyAlignment="1" applyProtection="1">
      <alignment vertical="center" wrapText="1"/>
      <protection locked="0"/>
    </xf>
    <xf numFmtId="0" fontId="4" fillId="0" borderId="52" xfId="0" applyFont="1" applyFill="1" applyBorder="1" applyAlignment="1" applyProtection="1">
      <alignment vertical="center" wrapText="1"/>
      <protection locked="0"/>
    </xf>
    <xf numFmtId="0" fontId="4" fillId="0" borderId="55" xfId="0" applyFont="1" applyFill="1" applyBorder="1" applyAlignment="1" applyProtection="1">
      <alignment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vertical="center" wrapText="1"/>
      <protection locked="0"/>
    </xf>
    <xf numFmtId="3" fontId="0" fillId="0" borderId="20" xfId="0" applyNumberFormat="1" applyFill="1" applyBorder="1" applyAlignment="1" applyProtection="1">
      <alignment horizontal="center" vertical="center" wrapText="1"/>
      <protection locked="0"/>
    </xf>
    <xf numFmtId="3" fontId="0" fillId="0" borderId="53" xfId="0" applyNumberFormat="1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vertical="center" wrapText="1"/>
      <protection locked="0"/>
    </xf>
    <xf numFmtId="0" fontId="0" fillId="0" borderId="53" xfId="0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53" xfId="0" applyFill="1" applyBorder="1" applyAlignment="1" applyProtection="1">
      <alignment horizontal="center" vertical="center" wrapText="1"/>
      <protection locked="0"/>
    </xf>
    <xf numFmtId="0" fontId="0" fillId="0" borderId="52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28" fillId="5" borderId="61" xfId="0" applyFont="1" applyFill="1" applyBorder="1" applyAlignment="1" applyProtection="1">
      <alignment horizontal="center" vertical="center" wrapText="1"/>
      <protection locked="0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3" fontId="0" fillId="0" borderId="0" xfId="0" applyNumberForma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0" xfId="0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8" fillId="5" borderId="61" xfId="0" applyFont="1" applyFill="1" applyBorder="1" applyAlignment="1" applyProtection="1">
      <alignment vertical="center" wrapText="1"/>
      <protection locked="0"/>
    </xf>
    <xf numFmtId="0" fontId="38" fillId="5" borderId="61" xfId="0" applyFont="1" applyFill="1" applyBorder="1" applyAlignment="1" applyProtection="1">
      <alignment horizontal="center" vertical="center" wrapText="1"/>
      <protection locked="0"/>
    </xf>
    <xf numFmtId="3" fontId="38" fillId="5" borderId="61" xfId="0" applyNumberFormat="1" applyFont="1" applyFill="1" applyBorder="1" applyAlignment="1" applyProtection="1">
      <alignment horizontal="center" vertical="center" wrapText="1"/>
      <protection locked="0"/>
    </xf>
    <xf numFmtId="164" fontId="38" fillId="5" borderId="61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61" xfId="0" applyFont="1" applyFill="1" applyBorder="1" applyAlignment="1" applyProtection="1">
      <alignment horizontal="center" vertical="center" wrapText="1"/>
      <protection locked="0"/>
    </xf>
    <xf numFmtId="0" fontId="6" fillId="5" borderId="61" xfId="0" applyFont="1" applyFill="1" applyBorder="1" applyAlignment="1" applyProtection="1">
      <alignment vertical="center" wrapText="1"/>
      <protection locked="0"/>
    </xf>
    <xf numFmtId="3" fontId="6" fillId="5" borderId="61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2" xfId="0" applyFont="1" applyFill="1" applyBorder="1" applyAlignment="1" applyProtection="1">
      <alignment vertical="center" wrapText="1"/>
      <protection locked="0"/>
    </xf>
    <xf numFmtId="0" fontId="3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13" xfId="0" applyFont="1" applyFill="1" applyBorder="1" applyAlignment="1" applyProtection="1">
      <alignment vertical="center" wrapText="1"/>
      <protection locked="0"/>
    </xf>
    <xf numFmtId="3" fontId="39" fillId="0" borderId="1" xfId="0" applyNumberFormat="1" applyFont="1" applyBorder="1" applyAlignment="1" applyProtection="1">
      <alignment horizontal="center" vertical="center" wrapText="1"/>
      <protection locked="0"/>
    </xf>
    <xf numFmtId="3" fontId="39" fillId="0" borderId="9" xfId="0" applyNumberFormat="1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0" borderId="8" xfId="0" applyFont="1" applyBorder="1" applyAlignment="1" applyProtection="1">
      <alignment vertical="center" wrapText="1"/>
      <protection locked="0"/>
    </xf>
    <xf numFmtId="0" fontId="39" fillId="0" borderId="9" xfId="0" applyFont="1" applyBorder="1" applyAlignment="1" applyProtection="1">
      <alignment vertical="center" wrapText="1"/>
      <protection locked="0"/>
    </xf>
    <xf numFmtId="0" fontId="39" fillId="0" borderId="61" xfId="0" applyFont="1" applyFill="1" applyBorder="1" applyAlignment="1" applyProtection="1">
      <alignment vertical="center" wrapText="1"/>
      <protection locked="0"/>
    </xf>
    <xf numFmtId="0" fontId="39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30" xfId="0" applyFont="1" applyFill="1" applyBorder="1" applyAlignment="1" applyProtection="1">
      <alignment vertical="center" wrapText="1"/>
      <protection locked="0"/>
    </xf>
    <xf numFmtId="3" fontId="39" fillId="0" borderId="23" xfId="0" applyNumberFormat="1" applyFont="1" applyBorder="1" applyAlignment="1" applyProtection="1">
      <alignment horizontal="center" vertical="center" wrapText="1"/>
      <protection locked="0"/>
    </xf>
    <xf numFmtId="3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39" fillId="0" borderId="61" xfId="0" applyFont="1" applyBorder="1" applyAlignment="1" applyProtection="1">
      <alignment horizontal="center" vertical="center" wrapText="1"/>
      <protection locked="0"/>
    </xf>
    <xf numFmtId="0" fontId="39" fillId="0" borderId="62" xfId="0" applyFont="1" applyBorder="1" applyAlignment="1" applyProtection="1">
      <alignment vertical="center" wrapText="1"/>
      <protection locked="0"/>
    </xf>
    <xf numFmtId="0" fontId="39" fillId="0" borderId="40" xfId="0" applyFont="1" applyBorder="1" applyAlignment="1" applyProtection="1">
      <alignment vertical="center" wrapText="1"/>
      <protection locked="0"/>
    </xf>
    <xf numFmtId="0" fontId="39" fillId="0" borderId="61" xfId="0" applyFont="1" applyBorder="1" applyAlignment="1" applyProtection="1">
      <alignment vertical="center" wrapText="1"/>
      <protection locked="0"/>
    </xf>
    <xf numFmtId="0" fontId="39" fillId="0" borderId="61" xfId="0" applyNumberFormat="1" applyFont="1" applyBorder="1" applyAlignment="1" applyProtection="1">
      <alignment horizontal="center" vertical="center" wrapText="1"/>
      <protection locked="0"/>
    </xf>
    <xf numFmtId="0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39" fillId="0" borderId="30" xfId="0" applyFont="1" applyBorder="1" applyAlignment="1" applyProtection="1">
      <alignment vertical="center" wrapText="1"/>
      <protection locked="0"/>
    </xf>
    <xf numFmtId="17" fontId="39" fillId="0" borderId="23" xfId="0" applyNumberFormat="1" applyFont="1" applyBorder="1" applyAlignment="1" applyProtection="1">
      <alignment horizontal="center" vertical="center" wrapText="1"/>
      <protection locked="0"/>
    </xf>
    <xf numFmtId="17" fontId="39" fillId="0" borderId="40" xfId="0" applyNumberFormat="1" applyFont="1" applyBorder="1" applyAlignment="1" applyProtection="1">
      <alignment horizontal="center" vertical="center" wrapText="1"/>
      <protection locked="0"/>
    </xf>
    <xf numFmtId="3" fontId="3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30" xfId="0" applyFont="1" applyFill="1" applyBorder="1" applyAlignment="1" applyProtection="1">
      <alignment vertical="center" wrapText="1"/>
      <protection locked="0"/>
    </xf>
    <xf numFmtId="0" fontId="40" fillId="0" borderId="40" xfId="0" applyFont="1" applyBorder="1" applyAlignment="1" applyProtection="1">
      <alignment vertical="center" wrapText="1"/>
      <protection locked="0"/>
    </xf>
    <xf numFmtId="14" fontId="39" fillId="0" borderId="23" xfId="0" applyNumberFormat="1" applyFont="1" applyBorder="1" applyAlignment="1" applyProtection="1">
      <alignment horizontal="center" vertical="center" wrapText="1"/>
      <protection locked="0"/>
    </xf>
    <xf numFmtId="14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39" fillId="0" borderId="30" xfId="0" applyFont="1" applyFill="1" applyBorder="1" applyAlignment="1" applyProtection="1">
      <alignment horizontal="left" vertical="center" wrapText="1"/>
      <protection locked="0"/>
    </xf>
    <xf numFmtId="3" fontId="39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39" fillId="0" borderId="30" xfId="0" applyNumberFormat="1" applyFont="1" applyFill="1" applyBorder="1" applyAlignment="1" applyProtection="1">
      <alignment vertical="center" wrapText="1"/>
      <protection locked="0"/>
    </xf>
    <xf numFmtId="3" fontId="39" fillId="0" borderId="30" xfId="0" applyNumberFormat="1" applyFont="1" applyBorder="1" applyAlignment="1" applyProtection="1">
      <alignment vertical="center" wrapText="1"/>
      <protection locked="0"/>
    </xf>
    <xf numFmtId="0" fontId="39" fillId="5" borderId="41" xfId="0" applyFont="1" applyFill="1" applyBorder="1" applyAlignment="1" applyProtection="1">
      <alignment horizontal="left" vertical="center" wrapText="1"/>
      <protection locked="0"/>
    </xf>
    <xf numFmtId="0" fontId="39" fillId="5" borderId="41" xfId="0" applyFont="1" applyFill="1" applyBorder="1" applyAlignment="1" applyProtection="1">
      <alignment horizontal="left" vertical="top" wrapText="1"/>
      <protection locked="0"/>
    </xf>
    <xf numFmtId="0" fontId="39" fillId="5" borderId="28" xfId="0" applyFont="1" applyFill="1" applyBorder="1" applyAlignment="1" applyProtection="1">
      <alignment horizontal="left" vertical="top" wrapText="1"/>
      <protection locked="0"/>
    </xf>
    <xf numFmtId="0" fontId="39" fillId="5" borderId="67" xfId="0" applyFont="1" applyFill="1" applyBorder="1" applyAlignment="1" applyProtection="1">
      <alignment vertical="center"/>
      <protection locked="0"/>
    </xf>
    <xf numFmtId="0" fontId="39" fillId="5" borderId="67" xfId="0" applyFont="1" applyFill="1" applyBorder="1" applyAlignment="1" applyProtection="1">
      <alignment horizontal="left" vertical="center"/>
      <protection locked="0"/>
    </xf>
    <xf numFmtId="0" fontId="39" fillId="5" borderId="67" xfId="0" applyFont="1" applyFill="1" applyBorder="1" applyAlignment="1" applyProtection="1">
      <alignment horizontal="left" vertical="center" wrapText="1"/>
      <protection locked="0"/>
    </xf>
    <xf numFmtId="3" fontId="39" fillId="5" borderId="26" xfId="0" applyNumberFormat="1" applyFont="1" applyFill="1" applyBorder="1" applyAlignment="1" applyProtection="1">
      <alignment horizontal="center" vertical="center"/>
      <protection locked="0"/>
    </xf>
    <xf numFmtId="3" fontId="39" fillId="5" borderId="35" xfId="0" applyNumberFormat="1" applyFont="1" applyFill="1" applyBorder="1" applyAlignment="1" applyProtection="1">
      <alignment horizontal="center" vertical="center"/>
      <protection locked="0"/>
    </xf>
    <xf numFmtId="0" fontId="39" fillId="5" borderId="26" xfId="0" applyFont="1" applyFill="1" applyBorder="1" applyAlignment="1" applyProtection="1">
      <alignment horizontal="center" vertical="center"/>
      <protection locked="0"/>
    </xf>
    <xf numFmtId="0" fontId="39" fillId="5" borderId="35" xfId="0" applyFont="1" applyFill="1" applyBorder="1" applyAlignment="1" applyProtection="1">
      <alignment horizontal="center" vertical="center"/>
      <protection locked="0"/>
    </xf>
    <xf numFmtId="0" fontId="39" fillId="5" borderId="66" xfId="0" applyFont="1" applyFill="1" applyBorder="1" applyAlignment="1" applyProtection="1">
      <alignment horizontal="center" vertical="center"/>
      <protection locked="0"/>
    </xf>
    <xf numFmtId="0" fontId="39" fillId="5" borderId="41" xfId="0" applyFont="1" applyFill="1" applyBorder="1" applyAlignment="1" applyProtection="1">
      <alignment horizontal="center" vertical="center"/>
      <protection locked="0"/>
    </xf>
    <xf numFmtId="0" fontId="39" fillId="5" borderId="27" xfId="0" applyFont="1" applyFill="1" applyBorder="1" applyAlignment="1" applyProtection="1">
      <alignment vertical="center" wrapText="1"/>
      <protection locked="0"/>
    </xf>
    <xf numFmtId="0" fontId="39" fillId="5" borderId="35" xfId="0" applyFont="1" applyFill="1" applyBorder="1" applyAlignment="1" applyProtection="1">
      <alignment vertical="center"/>
      <protection locked="0"/>
    </xf>
    <xf numFmtId="0" fontId="39" fillId="5" borderId="28" xfId="0" applyFont="1" applyFill="1" applyBorder="1" applyAlignment="1" applyProtection="1">
      <alignment horizontal="left" vertical="center" wrapText="1"/>
      <protection locked="0"/>
    </xf>
    <xf numFmtId="0" fontId="39" fillId="5" borderId="67" xfId="0" applyFont="1" applyFill="1" applyBorder="1" applyAlignment="1" applyProtection="1">
      <alignment vertical="center" wrapText="1"/>
      <protection locked="0"/>
    </xf>
    <xf numFmtId="3" fontId="39" fillId="5" borderId="35" xfId="0" applyNumberFormat="1" applyFont="1" applyFill="1" applyBorder="1" applyAlignment="1" applyProtection="1">
      <alignment vertical="center"/>
      <protection locked="0"/>
    </xf>
    <xf numFmtId="0" fontId="41" fillId="5" borderId="61" xfId="0" applyFont="1" applyFill="1" applyBorder="1" applyAlignment="1" applyProtection="1">
      <alignment vertical="center" wrapText="1"/>
      <protection locked="0"/>
    </xf>
    <xf numFmtId="0" fontId="41" fillId="5" borderId="61" xfId="0" applyFont="1" applyFill="1" applyBorder="1" applyAlignment="1" applyProtection="1">
      <alignment horizontal="left" vertical="center" wrapText="1"/>
      <protection locked="0"/>
    </xf>
    <xf numFmtId="0" fontId="41" fillId="5" borderId="49" xfId="0" applyFont="1" applyFill="1" applyBorder="1" applyAlignment="1" applyProtection="1">
      <alignment horizontal="left" vertical="center" wrapText="1"/>
      <protection locked="0"/>
    </xf>
    <xf numFmtId="3" fontId="41" fillId="5" borderId="61" xfId="0" applyNumberFormat="1" applyFont="1" applyFill="1" applyBorder="1" applyAlignment="1" applyProtection="1">
      <alignment horizontal="center" vertical="center" wrapText="1"/>
      <protection locked="0"/>
    </xf>
    <xf numFmtId="49" fontId="41" fillId="5" borderId="61" xfId="0" applyNumberFormat="1" applyFont="1" applyFill="1" applyBorder="1" applyAlignment="1" applyProtection="1">
      <alignment horizontal="center" vertical="center" wrapText="1"/>
      <protection locked="0"/>
    </xf>
    <xf numFmtId="0" fontId="41" fillId="5" borderId="61" xfId="0" applyFont="1" applyFill="1" applyBorder="1" applyAlignment="1" applyProtection="1">
      <alignment horizontal="center" vertical="center" wrapText="1"/>
      <protection locked="0"/>
    </xf>
    <xf numFmtId="0" fontId="39" fillId="5" borderId="61" xfId="0" applyFont="1" applyFill="1" applyBorder="1" applyAlignment="1" applyProtection="1">
      <alignment vertical="center" wrapText="1"/>
      <protection locked="0"/>
    </xf>
    <xf numFmtId="0" fontId="39" fillId="5" borderId="61" xfId="0" applyFont="1" applyFill="1" applyBorder="1" applyAlignment="1" applyProtection="1">
      <alignment horizontal="left" vertical="center" wrapText="1"/>
      <protection locked="0"/>
    </xf>
    <xf numFmtId="0" fontId="39" fillId="5" borderId="49" xfId="0" applyFont="1" applyFill="1" applyBorder="1" applyAlignment="1" applyProtection="1">
      <alignment horizontal="left" vertical="center" wrapText="1"/>
      <protection locked="0"/>
    </xf>
    <xf numFmtId="3" fontId="39" fillId="5" borderId="61" xfId="0" applyNumberFormat="1" applyFont="1" applyFill="1" applyBorder="1" applyAlignment="1" applyProtection="1">
      <alignment horizontal="center" vertical="center" wrapText="1"/>
      <protection locked="0"/>
    </xf>
    <xf numFmtId="49" fontId="39" fillId="5" borderId="61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61" xfId="0" applyFont="1" applyFill="1" applyBorder="1" applyAlignment="1" applyProtection="1">
      <alignment horizontal="center" vertical="center" wrapText="1"/>
      <protection locked="0"/>
    </xf>
    <xf numFmtId="0" fontId="39" fillId="5" borderId="61" xfId="0" applyNumberFormat="1" applyFont="1" applyFill="1" applyBorder="1" applyAlignment="1" applyProtection="1">
      <alignment horizontal="left" vertical="center" wrapText="1"/>
      <protection locked="0"/>
    </xf>
    <xf numFmtId="0" fontId="39" fillId="5" borderId="49" xfId="0" applyNumberFormat="1" applyFont="1" applyFill="1" applyBorder="1" applyAlignment="1" applyProtection="1">
      <alignment horizontal="left" vertical="center" wrapText="1"/>
      <protection locked="0"/>
    </xf>
    <xf numFmtId="3" fontId="39" fillId="5" borderId="61" xfId="0" applyNumberFormat="1" applyFont="1" applyFill="1" applyBorder="1" applyAlignment="1" applyProtection="1">
      <alignment horizontal="left" vertical="center" wrapText="1"/>
      <protection locked="0"/>
    </xf>
    <xf numFmtId="0" fontId="39" fillId="5" borderId="40" xfId="0" applyFont="1" applyFill="1" applyBorder="1" applyAlignment="1" applyProtection="1">
      <alignment horizontal="center" vertical="center" wrapText="1"/>
      <protection locked="0"/>
    </xf>
    <xf numFmtId="0" fontId="39" fillId="5" borderId="30" xfId="0" applyFont="1" applyFill="1" applyBorder="1" applyAlignment="1" applyProtection="1">
      <alignment vertical="center" wrapText="1"/>
      <protection locked="0"/>
    </xf>
    <xf numFmtId="3" fontId="39" fillId="5" borderId="30" xfId="0" applyNumberFormat="1" applyFont="1" applyFill="1" applyBorder="1" applyAlignment="1" applyProtection="1">
      <alignment vertical="center" wrapText="1"/>
      <protection locked="0"/>
    </xf>
    <xf numFmtId="3" fontId="39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23" xfId="0" applyFont="1" applyFill="1" applyBorder="1" applyAlignment="1" applyProtection="1">
      <alignment horizontal="center" vertical="center" wrapText="1"/>
      <protection locked="0"/>
    </xf>
    <xf numFmtId="0" fontId="39" fillId="5" borderId="62" xfId="0" applyFont="1" applyFill="1" applyBorder="1" applyAlignment="1" applyProtection="1">
      <alignment vertical="center" wrapText="1"/>
      <protection locked="0"/>
    </xf>
    <xf numFmtId="0" fontId="39" fillId="5" borderId="40" xfId="0" applyFont="1" applyFill="1" applyBorder="1" applyAlignment="1" applyProtection="1">
      <alignment vertical="center" wrapText="1"/>
      <protection locked="0"/>
    </xf>
    <xf numFmtId="0" fontId="39" fillId="5" borderId="49" xfId="0" applyFont="1" applyFill="1" applyBorder="1" applyAlignment="1" applyProtection="1">
      <alignment horizontal="center" vertical="center" wrapText="1"/>
      <protection locked="0"/>
    </xf>
    <xf numFmtId="0" fontId="39" fillId="5" borderId="24" xfId="0" applyFont="1" applyFill="1" applyBorder="1" applyAlignment="1" applyProtection="1">
      <alignment vertical="center" wrapText="1"/>
      <protection locked="0"/>
    </xf>
    <xf numFmtId="3" fontId="39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4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NumberFormat="1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61" xfId="0" applyFont="1" applyBorder="1" applyAlignment="1" applyProtection="1">
      <alignment vertical="center" wrapText="1"/>
      <protection locked="0"/>
    </xf>
    <xf numFmtId="0" fontId="4" fillId="0" borderId="40" xfId="0" applyNumberFormat="1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0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0" fillId="2" borderId="0" xfId="0" applyFont="1" applyFill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1" fillId="0" borderId="26" xfId="0" applyFont="1" applyFill="1" applyBorder="1" applyAlignment="1" applyProtection="1">
      <alignment horizontal="center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0" fontId="30" fillId="2" borderId="29" xfId="0" applyFont="1" applyFill="1" applyBorder="1" applyAlignment="1" applyProtection="1">
      <alignment horizontal="center" vertical="center" wrapText="1"/>
    </xf>
    <xf numFmtId="0" fontId="30" fillId="2" borderId="31" xfId="0" applyFont="1" applyFill="1" applyBorder="1" applyAlignment="1" applyProtection="1">
      <alignment horizontal="center" vertical="center" wrapText="1"/>
    </xf>
    <xf numFmtId="0" fontId="30" fillId="2" borderId="32" xfId="0" applyFont="1" applyFill="1" applyBorder="1" applyAlignment="1" applyProtection="1">
      <alignment horizontal="center" vertical="center" wrapText="1"/>
    </xf>
    <xf numFmtId="3" fontId="30" fillId="0" borderId="1" xfId="0" applyNumberFormat="1" applyFont="1" applyFill="1" applyBorder="1" applyAlignment="1" applyProtection="1">
      <alignment horizontal="center" vertical="center"/>
    </xf>
    <xf numFmtId="3" fontId="30" fillId="0" borderId="3" xfId="0" applyNumberFormat="1" applyFont="1" applyFill="1" applyBorder="1" applyAlignment="1" applyProtection="1">
      <alignment horizontal="center" vertical="center"/>
    </xf>
    <xf numFmtId="0" fontId="30" fillId="0" borderId="34" xfId="0" applyFont="1" applyFill="1" applyBorder="1" applyAlignment="1" applyProtection="1">
      <alignment horizontal="center" vertical="center" wrapText="1"/>
    </xf>
    <xf numFmtId="0" fontId="30" fillId="0" borderId="35" xfId="0" applyFont="1" applyFill="1" applyBorder="1" applyAlignment="1" applyProtection="1">
      <alignment horizontal="center" vertical="center" wrapText="1"/>
    </xf>
    <xf numFmtId="0" fontId="30" fillId="0" borderId="8" xfId="0" applyFont="1" applyFill="1" applyBorder="1" applyAlignment="1" applyProtection="1">
      <alignment horizontal="center" vertical="center" wrapText="1"/>
    </xf>
    <xf numFmtId="0" fontId="30" fillId="0" borderId="9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50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2" fillId="0" borderId="51" xfId="0" applyFont="1" applyFill="1" applyBorder="1" applyAlignment="1" applyProtection="1">
      <alignment horizontal="center" vertical="center" wrapText="1"/>
    </xf>
    <xf numFmtId="3" fontId="32" fillId="0" borderId="23" xfId="0" applyNumberFormat="1" applyFont="1" applyFill="1" applyBorder="1" applyAlignment="1" applyProtection="1">
      <alignment horizontal="center" vertical="center" wrapText="1"/>
    </xf>
    <xf numFmtId="3" fontId="32" fillId="0" borderId="17" xfId="0" applyNumberFormat="1" applyFont="1" applyFill="1" applyBorder="1" applyAlignment="1" applyProtection="1">
      <alignment horizontal="center" vertical="center" wrapText="1"/>
    </xf>
    <xf numFmtId="3" fontId="32" fillId="0" borderId="24" xfId="0" applyNumberFormat="1" applyFont="1" applyFill="1" applyBorder="1" applyAlignment="1" applyProtection="1">
      <alignment horizontal="center" vertical="center" wrapText="1"/>
    </xf>
    <xf numFmtId="3" fontId="32" fillId="0" borderId="19" xfId="0" applyNumberFormat="1" applyFont="1" applyFill="1" applyBorder="1" applyAlignment="1" applyProtection="1">
      <alignment horizontal="center" vertical="center" wrapText="1"/>
    </xf>
    <xf numFmtId="0" fontId="32" fillId="0" borderId="36" xfId="0" applyFont="1" applyFill="1" applyBorder="1" applyAlignment="1" applyProtection="1">
      <alignment horizontal="center" vertical="center" wrapText="1"/>
    </xf>
    <xf numFmtId="0" fontId="32" fillId="0" borderId="37" xfId="0" applyFont="1" applyFill="1" applyBorder="1" applyAlignment="1" applyProtection="1">
      <alignment horizontal="center" vertical="center" wrapText="1"/>
    </xf>
    <xf numFmtId="0" fontId="30" fillId="0" borderId="13" xfId="0" applyFont="1" applyFill="1" applyBorder="1" applyAlignment="1" applyProtection="1">
      <alignment horizontal="center" vertical="center" wrapText="1"/>
    </xf>
    <xf numFmtId="0" fontId="30" fillId="0" borderId="30" xfId="0" applyFont="1" applyFill="1" applyBorder="1" applyAlignment="1" applyProtection="1">
      <alignment horizontal="center"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32" fillId="2" borderId="10" xfId="0" applyFont="1" applyFill="1" applyBorder="1" applyAlignment="1" applyProtection="1">
      <alignment horizontal="center" vertical="center" wrapText="1"/>
    </xf>
    <xf numFmtId="0" fontId="32" fillId="2" borderId="16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11" xfId="0" applyFont="1" applyFill="1" applyBorder="1" applyAlignment="1" applyProtection="1">
      <alignment horizontal="center" vertical="center" wrapText="1"/>
    </xf>
    <xf numFmtId="3" fontId="30" fillId="0" borderId="34" xfId="0" applyNumberFormat="1" applyFont="1" applyFill="1" applyBorder="1" applyAlignment="1" applyProtection="1">
      <alignment horizontal="center" vertical="center"/>
      <protection locked="0"/>
    </xf>
    <xf numFmtId="3" fontId="30" fillId="0" borderId="41" xfId="0" applyNumberFormat="1" applyFont="1" applyFill="1" applyBorder="1" applyAlignment="1" applyProtection="1">
      <alignment horizontal="center" vertical="center"/>
      <protection locked="0"/>
    </xf>
    <xf numFmtId="3" fontId="30" fillId="0" borderId="35" xfId="0" applyNumberFormat="1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30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>
      <alignment horizontal="center" vertical="center" wrapText="1"/>
    </xf>
    <xf numFmtId="0" fontId="30" fillId="2" borderId="5" xfId="0" applyFont="1" applyFill="1" applyBorder="1" applyAlignment="1" applyProtection="1">
      <alignment horizontal="center" vertical="center" wrapText="1"/>
    </xf>
    <xf numFmtId="0" fontId="30" fillId="2" borderId="3" xfId="0" applyFont="1" applyFill="1" applyBorder="1" applyAlignment="1" applyProtection="1">
      <alignment horizontal="center" vertical="center" wrapText="1"/>
    </xf>
    <xf numFmtId="0" fontId="30" fillId="2" borderId="6" xfId="0" applyFont="1" applyFill="1" applyBorder="1" applyAlignment="1" applyProtection="1">
      <alignment horizontal="center" vertical="center" wrapText="1"/>
    </xf>
    <xf numFmtId="0" fontId="30" fillId="2" borderId="1" xfId="0" applyFont="1" applyFill="1" applyBorder="1" applyAlignment="1" applyProtection="1">
      <alignment horizontal="center" vertical="center"/>
    </xf>
    <xf numFmtId="0" fontId="30" fillId="2" borderId="23" xfId="0" applyFont="1" applyFill="1" applyBorder="1" applyAlignment="1" applyProtection="1">
      <alignment horizontal="center" vertical="center"/>
    </xf>
    <xf numFmtId="0" fontId="30" fillId="2" borderId="4" xfId="0" applyFont="1" applyFill="1" applyBorder="1" applyAlignment="1" applyProtection="1">
      <alignment horizontal="center" vertical="center"/>
    </xf>
    <xf numFmtId="0" fontId="30" fillId="2" borderId="13" xfId="0" applyFont="1" applyFill="1" applyBorder="1" applyAlignment="1" applyProtection="1">
      <alignment horizontal="center" vertical="center" wrapText="1"/>
    </xf>
    <xf numFmtId="0" fontId="30" fillId="2" borderId="30" xfId="0" applyFont="1" applyFill="1" applyBorder="1" applyAlignment="1" applyProtection="1">
      <alignment horizontal="center" vertical="center" wrapText="1"/>
    </xf>
    <xf numFmtId="0" fontId="30" fillId="2" borderId="54" xfId="0" applyFont="1" applyFill="1" applyBorder="1" applyAlignment="1" applyProtection="1">
      <alignment horizontal="center" vertical="center" wrapText="1"/>
    </xf>
    <xf numFmtId="0" fontId="32" fillId="2" borderId="13" xfId="0" applyFont="1" applyFill="1" applyBorder="1" applyAlignment="1" applyProtection="1">
      <alignment horizontal="center" vertical="center" wrapText="1"/>
    </xf>
    <xf numFmtId="0" fontId="32" fillId="2" borderId="54" xfId="0" applyFont="1" applyFill="1" applyBorder="1" applyAlignment="1" applyProtection="1">
      <alignment horizontal="center" vertical="center" wrapText="1"/>
    </xf>
    <xf numFmtId="0" fontId="37" fillId="2" borderId="8" xfId="0" applyFont="1" applyFill="1" applyBorder="1" applyAlignment="1" applyProtection="1">
      <alignment horizontal="center" vertical="center" wrapText="1"/>
    </xf>
    <xf numFmtId="0" fontId="37" fillId="2" borderId="56" xfId="0" applyFont="1" applyFill="1" applyBorder="1" applyAlignment="1" applyProtection="1">
      <alignment horizontal="center" vertical="center" wrapText="1"/>
    </xf>
    <xf numFmtId="0" fontId="30" fillId="0" borderId="29" xfId="0" applyFont="1" applyFill="1" applyBorder="1" applyAlignment="1" applyProtection="1">
      <alignment horizontal="center" vertical="center" wrapText="1"/>
    </xf>
    <xf numFmtId="0" fontId="30" fillId="0" borderId="31" xfId="0" applyFont="1" applyFill="1" applyBorder="1" applyAlignment="1" applyProtection="1">
      <alignment horizontal="center" vertical="center" wrapText="1"/>
    </xf>
    <xf numFmtId="0" fontId="30" fillId="0" borderId="38" xfId="0" applyFont="1" applyFill="1" applyBorder="1" applyAlignment="1" applyProtection="1">
      <alignment horizontal="center" vertical="center" wrapText="1"/>
    </xf>
    <xf numFmtId="0" fontId="30" fillId="2" borderId="1" xfId="0" applyFont="1" applyFill="1" applyBorder="1" applyAlignment="1" applyProtection="1">
      <alignment horizontal="center" vertical="center" wrapText="1"/>
    </xf>
    <xf numFmtId="0" fontId="30" fillId="2" borderId="4" xfId="0" applyFont="1" applyFill="1" applyBorder="1" applyAlignment="1" applyProtection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 applyProtection="1">
      <alignment horizontal="center" vertical="center" wrapText="1"/>
    </xf>
    <xf numFmtId="0" fontId="30" fillId="2" borderId="40" xfId="0" applyFont="1" applyFill="1" applyBorder="1" applyAlignment="1" applyProtection="1">
      <alignment horizontal="center" vertical="center" wrapText="1"/>
    </xf>
    <xf numFmtId="0" fontId="30" fillId="2" borderId="58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6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3" fontId="4" fillId="0" borderId="59" xfId="0" applyNumberFormat="1" applyFont="1" applyFill="1" applyBorder="1" applyAlignment="1" applyProtection="1">
      <alignment horizontal="center" vertical="center" wrapText="1"/>
    </xf>
    <xf numFmtId="3" fontId="4" fillId="0" borderId="60" xfId="0" applyNumberFormat="1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F37" sqref="F37"/>
    </sheetView>
  </sheetViews>
  <sheetFormatPr defaultColWidth="8.85546875" defaultRowHeight="15"/>
  <cols>
    <col min="1" max="1" width="17.7109375" style="20" customWidth="1"/>
    <col min="2" max="2" width="14.42578125" style="20" customWidth="1"/>
    <col min="3" max="3" width="14.85546875" style="20" customWidth="1"/>
    <col min="4" max="16384" width="8.85546875" style="20"/>
  </cols>
  <sheetData>
    <row r="1" spans="1:14" ht="21">
      <c r="A1" s="19" t="s">
        <v>0</v>
      </c>
    </row>
    <row r="2" spans="1:14" ht="14.25" customHeight="1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>
      <c r="A3" s="49" t="s">
        <v>1</v>
      </c>
      <c r="B3" s="50"/>
      <c r="C3" s="50"/>
      <c r="D3" s="51"/>
      <c r="E3" s="51"/>
      <c r="F3" s="51"/>
      <c r="G3" s="51"/>
      <c r="H3" s="51"/>
      <c r="I3" s="51"/>
      <c r="J3" s="21"/>
      <c r="K3" s="21"/>
      <c r="L3" s="21"/>
      <c r="M3" s="21"/>
      <c r="N3" s="21"/>
    </row>
    <row r="4" spans="1:14" ht="14.25" customHeight="1">
      <c r="A4" s="51" t="s">
        <v>2</v>
      </c>
      <c r="B4" s="50"/>
      <c r="C4" s="50"/>
      <c r="D4" s="51"/>
      <c r="E4" s="51"/>
      <c r="F4" s="51"/>
      <c r="G4" s="51"/>
      <c r="H4" s="51"/>
      <c r="I4" s="51"/>
      <c r="J4" s="21"/>
      <c r="K4" s="21"/>
      <c r="L4" s="21"/>
      <c r="M4" s="21"/>
      <c r="N4" s="21"/>
    </row>
    <row r="5" spans="1:14" ht="14.25" customHeight="1"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>
      <c r="A6" s="22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>
      <c r="A7" s="21" t="s">
        <v>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>
      <c r="A8" s="21" t="s">
        <v>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>
      <c r="A9" s="23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>
      <c r="A10" s="24" t="s">
        <v>6</v>
      </c>
      <c r="B10" s="25" t="s">
        <v>7</v>
      </c>
      <c r="C10" s="26" t="s">
        <v>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>
      <c r="A11" s="27" t="s">
        <v>9</v>
      </c>
      <c r="B11" s="28" t="s">
        <v>10</v>
      </c>
      <c r="C11" s="29" t="s">
        <v>11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>
      <c r="A12" s="30" t="s">
        <v>12</v>
      </c>
      <c r="B12" s="31" t="s">
        <v>13</v>
      </c>
      <c r="C12" s="32" t="s">
        <v>14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>
      <c r="A13" s="30" t="s">
        <v>15</v>
      </c>
      <c r="B13" s="31" t="s">
        <v>13</v>
      </c>
      <c r="C13" s="32" t="s">
        <v>14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>
      <c r="A14" s="30" t="s">
        <v>16</v>
      </c>
      <c r="B14" s="31" t="s">
        <v>13</v>
      </c>
      <c r="C14" s="32" t="s">
        <v>14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>
      <c r="A15" s="30" t="s">
        <v>17</v>
      </c>
      <c r="B15" s="31" t="s">
        <v>13</v>
      </c>
      <c r="C15" s="32" t="s">
        <v>14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>
      <c r="A16" s="30" t="s">
        <v>18</v>
      </c>
      <c r="B16" s="31" t="s">
        <v>13</v>
      </c>
      <c r="C16" s="32" t="s">
        <v>14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>
      <c r="A17" s="33" t="s">
        <v>19</v>
      </c>
      <c r="B17" s="34" t="s">
        <v>20</v>
      </c>
      <c r="C17" s="35" t="s">
        <v>21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>
      <c r="A18" s="33" t="s">
        <v>22</v>
      </c>
      <c r="B18" s="34" t="s">
        <v>20</v>
      </c>
      <c r="C18" s="35" t="s">
        <v>21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>
      <c r="A19" s="33" t="s">
        <v>23</v>
      </c>
      <c r="B19" s="34" t="s">
        <v>20</v>
      </c>
      <c r="C19" s="35" t="s">
        <v>21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>
      <c r="A20" s="33" t="s">
        <v>24</v>
      </c>
      <c r="B20" s="34" t="s">
        <v>20</v>
      </c>
      <c r="C20" s="35" t="s">
        <v>21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>
      <c r="A21" s="33" t="s">
        <v>25</v>
      </c>
      <c r="B21" s="34" t="s">
        <v>20</v>
      </c>
      <c r="C21" s="35" t="s">
        <v>21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>
      <c r="A22" s="33" t="s">
        <v>26</v>
      </c>
      <c r="B22" s="34" t="s">
        <v>20</v>
      </c>
      <c r="C22" s="35" t="s">
        <v>21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4.25" customHeight="1">
      <c r="A23" s="33" t="s">
        <v>27</v>
      </c>
      <c r="B23" s="34" t="s">
        <v>20</v>
      </c>
      <c r="C23" s="35" t="s">
        <v>21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4.25" customHeight="1">
      <c r="A24" s="36" t="s">
        <v>28</v>
      </c>
      <c r="B24" s="37" t="s">
        <v>20</v>
      </c>
      <c r="C24" s="38" t="s">
        <v>21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4.25" customHeight="1">
      <c r="B25" s="21"/>
      <c r="C25" s="39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>
      <c r="A26" s="21"/>
    </row>
    <row r="27" spans="1:14">
      <c r="A27" s="22" t="s">
        <v>29</v>
      </c>
    </row>
    <row r="28" spans="1:14">
      <c r="A28" s="21" t="s">
        <v>30</v>
      </c>
    </row>
    <row r="29" spans="1:14">
      <c r="A29" s="21" t="s">
        <v>31</v>
      </c>
    </row>
    <row r="30" spans="1:14">
      <c r="A30" s="21"/>
    </row>
    <row r="31" spans="1:14" ht="130.69999999999999" customHeight="1">
      <c r="A31" s="21"/>
    </row>
    <row r="32" spans="1:14" ht="38.25" customHeight="1">
      <c r="A32" s="23"/>
    </row>
    <row r="33" spans="1:13">
      <c r="A33" s="23"/>
    </row>
    <row r="34" spans="1:13">
      <c r="A34" s="52" t="s">
        <v>32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>
      <c r="A35" s="50" t="s">
        <v>33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7" spans="1:13">
      <c r="A37" s="40" t="s">
        <v>34</v>
      </c>
    </row>
    <row r="38" spans="1:13">
      <c r="A38" s="20" t="s">
        <v>35</v>
      </c>
    </row>
    <row r="40" spans="1:13">
      <c r="A40" s="22" t="s">
        <v>36</v>
      </c>
    </row>
    <row r="41" spans="1:13">
      <c r="A41" s="21" t="s">
        <v>37</v>
      </c>
    </row>
    <row r="42" spans="1:13">
      <c r="A42" s="41" t="s">
        <v>38</v>
      </c>
    </row>
    <row r="43" spans="1:13">
      <c r="B43" s="23"/>
      <c r="C43" s="23"/>
      <c r="D43" s="23"/>
      <c r="E43" s="23"/>
      <c r="F43" s="23"/>
      <c r="G43" s="23"/>
    </row>
    <row r="44" spans="1:13">
      <c r="A44" s="42"/>
      <c r="B44" s="23"/>
      <c r="C44" s="23"/>
      <c r="D44" s="23"/>
      <c r="E44" s="23"/>
      <c r="F44" s="23"/>
      <c r="G44" s="23"/>
    </row>
    <row r="45" spans="1:13">
      <c r="B45" s="23"/>
      <c r="C45" s="23"/>
      <c r="D45" s="23"/>
      <c r="E45" s="23"/>
      <c r="F45" s="23"/>
      <c r="G45" s="23"/>
    </row>
    <row r="46" spans="1:13">
      <c r="A46" s="23"/>
      <c r="B46" s="23"/>
      <c r="C46" s="23"/>
      <c r="D46" s="23"/>
      <c r="E46" s="23"/>
      <c r="F46" s="23"/>
      <c r="G46" s="23"/>
    </row>
    <row r="47" spans="1:13">
      <c r="A47" s="23"/>
      <c r="B47" s="23"/>
      <c r="C47" s="23"/>
      <c r="D47" s="23"/>
      <c r="E47" s="23"/>
      <c r="F47" s="23"/>
      <c r="G47" s="23"/>
    </row>
    <row r="48" spans="1:13">
      <c r="A48" s="23"/>
      <c r="B48" s="23"/>
      <c r="C48" s="23"/>
      <c r="D48" s="23"/>
      <c r="E48" s="23"/>
      <c r="F48" s="23"/>
      <c r="G48" s="23"/>
    </row>
    <row r="49" spans="1:7">
      <c r="A49" s="23"/>
      <c r="B49" s="23"/>
      <c r="C49" s="23"/>
      <c r="D49" s="23"/>
      <c r="E49" s="23"/>
      <c r="F49" s="23"/>
      <c r="G49" s="23"/>
    </row>
    <row r="50" spans="1:7">
      <c r="A50" s="23"/>
      <c r="B50" s="23"/>
      <c r="C50" s="23"/>
      <c r="D50" s="23"/>
      <c r="E50" s="23"/>
      <c r="F50" s="23"/>
      <c r="G50" s="23"/>
    </row>
    <row r="51" spans="1:7">
      <c r="A51" s="23"/>
      <c r="B51" s="23"/>
      <c r="C51" s="23"/>
      <c r="D51" s="23"/>
      <c r="E51" s="23"/>
      <c r="F51" s="23"/>
      <c r="G51" s="23"/>
    </row>
    <row r="52" spans="1:7">
      <c r="A52" s="23"/>
      <c r="B52" s="23"/>
      <c r="C52" s="23"/>
      <c r="D52" s="23"/>
      <c r="E52" s="23"/>
      <c r="F52" s="23"/>
      <c r="G52" s="23"/>
    </row>
    <row r="53" spans="1:7">
      <c r="A53" s="2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2"/>
  <sheetViews>
    <sheetView view="pageBreakPreview" topLeftCell="A25" zoomScale="60" zoomScaleNormal="100" workbookViewId="0">
      <selection activeCell="B25" sqref="B25"/>
    </sheetView>
  </sheetViews>
  <sheetFormatPr defaultColWidth="9.28515625" defaultRowHeight="15"/>
  <cols>
    <col min="1" max="1" width="7.28515625" style="1" customWidth="1"/>
    <col min="2" max="2" width="9.28515625" style="58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292" t="s">
        <v>39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4"/>
    </row>
    <row r="2" spans="1:19" ht="27.2" customHeight="1">
      <c r="A2" s="295" t="s">
        <v>40</v>
      </c>
      <c r="B2" s="297" t="s">
        <v>41</v>
      </c>
      <c r="C2" s="298"/>
      <c r="D2" s="298"/>
      <c r="E2" s="298"/>
      <c r="F2" s="299"/>
      <c r="G2" s="295" t="s">
        <v>42</v>
      </c>
      <c r="H2" s="302" t="s">
        <v>43</v>
      </c>
      <c r="I2" s="304" t="s">
        <v>44</v>
      </c>
      <c r="J2" s="295" t="s">
        <v>45</v>
      </c>
      <c r="K2" s="295" t="s">
        <v>46</v>
      </c>
      <c r="L2" s="300" t="s">
        <v>47</v>
      </c>
      <c r="M2" s="301"/>
      <c r="N2" s="288" t="s">
        <v>48</v>
      </c>
      <c r="O2" s="289"/>
      <c r="P2" s="290" t="s">
        <v>49</v>
      </c>
      <c r="Q2" s="291"/>
      <c r="R2" s="288" t="s">
        <v>50</v>
      </c>
      <c r="S2" s="289"/>
    </row>
    <row r="3" spans="1:19" ht="102.75" thickBot="1">
      <c r="A3" s="296"/>
      <c r="B3" s="57" t="s">
        <v>51</v>
      </c>
      <c r="C3" s="43" t="s">
        <v>52</v>
      </c>
      <c r="D3" s="43" t="s">
        <v>53</v>
      </c>
      <c r="E3" s="43" t="s">
        <v>54</v>
      </c>
      <c r="F3" s="44" t="s">
        <v>55</v>
      </c>
      <c r="G3" s="296"/>
      <c r="H3" s="303"/>
      <c r="I3" s="305"/>
      <c r="J3" s="296"/>
      <c r="K3" s="296"/>
      <c r="L3" s="45" t="s">
        <v>56</v>
      </c>
      <c r="M3" s="46" t="s">
        <v>57</v>
      </c>
      <c r="N3" s="53" t="s">
        <v>58</v>
      </c>
      <c r="O3" s="54" t="s">
        <v>59</v>
      </c>
      <c r="P3" s="47" t="s">
        <v>60</v>
      </c>
      <c r="Q3" s="48" t="s">
        <v>61</v>
      </c>
      <c r="R3" s="63" t="s">
        <v>62</v>
      </c>
      <c r="S3" s="55" t="s">
        <v>63</v>
      </c>
    </row>
    <row r="4" spans="1:19" ht="89.25">
      <c r="A4" s="89">
        <v>1</v>
      </c>
      <c r="B4" s="90" t="s">
        <v>115</v>
      </c>
      <c r="C4" s="91" t="s">
        <v>116</v>
      </c>
      <c r="D4" s="92">
        <v>61894648</v>
      </c>
      <c r="E4" s="92">
        <v>102102007</v>
      </c>
      <c r="F4" s="93">
        <v>600044254</v>
      </c>
      <c r="G4" s="78" t="s">
        <v>401</v>
      </c>
      <c r="H4" s="78" t="s">
        <v>17</v>
      </c>
      <c r="I4" s="78" t="s">
        <v>117</v>
      </c>
      <c r="J4" s="78" t="s">
        <v>117</v>
      </c>
      <c r="K4" s="94" t="s">
        <v>118</v>
      </c>
      <c r="L4" s="95">
        <v>40000000</v>
      </c>
      <c r="M4" s="79">
        <f>L4/100*70</f>
        <v>28000000</v>
      </c>
      <c r="N4" s="96">
        <v>44593</v>
      </c>
      <c r="O4" s="80"/>
      <c r="P4" s="97"/>
      <c r="Q4" s="98" t="s">
        <v>109</v>
      </c>
      <c r="R4" s="81"/>
      <c r="S4" s="80"/>
    </row>
    <row r="5" spans="1:19" ht="89.25">
      <c r="A5" s="113">
        <v>2</v>
      </c>
      <c r="B5" s="114" t="s">
        <v>115</v>
      </c>
      <c r="C5" s="115" t="s">
        <v>116</v>
      </c>
      <c r="D5" s="116">
        <v>61894648</v>
      </c>
      <c r="E5" s="116">
        <v>102102007</v>
      </c>
      <c r="F5" s="117">
        <v>600044254</v>
      </c>
      <c r="G5" s="84" t="s">
        <v>402</v>
      </c>
      <c r="H5" s="84" t="s">
        <v>17</v>
      </c>
      <c r="I5" s="84" t="s">
        <v>117</v>
      </c>
      <c r="J5" s="84" t="s">
        <v>117</v>
      </c>
      <c r="K5" s="118" t="s">
        <v>119</v>
      </c>
      <c r="L5" s="85">
        <v>40000000</v>
      </c>
      <c r="M5" s="86">
        <f t="shared" ref="M5:M6" si="0">L5/100*70</f>
        <v>28000000</v>
      </c>
      <c r="N5" s="83" t="s">
        <v>318</v>
      </c>
      <c r="O5" s="87">
        <v>2027</v>
      </c>
      <c r="P5" s="119" t="s">
        <v>109</v>
      </c>
      <c r="Q5" s="120"/>
      <c r="R5" s="88"/>
      <c r="S5" s="87"/>
    </row>
    <row r="6" spans="1:19" ht="89.25">
      <c r="A6" s="99">
        <v>3</v>
      </c>
      <c r="B6" s="100" t="s">
        <v>115</v>
      </c>
      <c r="C6" s="101" t="s">
        <v>116</v>
      </c>
      <c r="D6" s="102">
        <v>61894648</v>
      </c>
      <c r="E6" s="102">
        <v>102102007</v>
      </c>
      <c r="F6" s="103">
        <v>600044254</v>
      </c>
      <c r="G6" s="104" t="s">
        <v>403</v>
      </c>
      <c r="H6" s="104" t="s">
        <v>17</v>
      </c>
      <c r="I6" s="104" t="s">
        <v>117</v>
      </c>
      <c r="J6" s="104" t="s">
        <v>117</v>
      </c>
      <c r="K6" s="105" t="s">
        <v>120</v>
      </c>
      <c r="L6" s="106">
        <v>8000000</v>
      </c>
      <c r="M6" s="107">
        <f t="shared" si="0"/>
        <v>5600000</v>
      </c>
      <c r="N6" s="108" t="s">
        <v>318</v>
      </c>
      <c r="O6" s="109">
        <v>2027</v>
      </c>
      <c r="P6" s="110"/>
      <c r="Q6" s="111"/>
      <c r="R6" s="112"/>
      <c r="S6" s="109"/>
    </row>
    <row r="7" spans="1:19" ht="105">
      <c r="A7" s="121">
        <v>4</v>
      </c>
      <c r="B7" s="114" t="s">
        <v>421</v>
      </c>
      <c r="C7" s="115" t="s">
        <v>369</v>
      </c>
      <c r="D7" s="116">
        <v>70567981</v>
      </c>
      <c r="E7" s="116">
        <v>102638390</v>
      </c>
      <c r="F7" s="117">
        <v>600044556</v>
      </c>
      <c r="G7" s="84" t="s">
        <v>404</v>
      </c>
      <c r="H7" s="84" t="s">
        <v>17</v>
      </c>
      <c r="I7" s="84" t="s">
        <v>117</v>
      </c>
      <c r="J7" s="84" t="s">
        <v>117</v>
      </c>
      <c r="K7" s="118" t="s">
        <v>121</v>
      </c>
      <c r="L7" s="85">
        <v>4000000</v>
      </c>
      <c r="M7" s="86">
        <v>2800000</v>
      </c>
      <c r="N7" s="83" t="s">
        <v>318</v>
      </c>
      <c r="O7" s="87">
        <v>2027</v>
      </c>
      <c r="P7" s="119"/>
      <c r="Q7" s="120"/>
      <c r="R7" s="88"/>
      <c r="S7" s="87"/>
    </row>
    <row r="8" spans="1:19" ht="45" customHeight="1">
      <c r="A8" s="121">
        <v>5</v>
      </c>
      <c r="B8" s="114" t="s">
        <v>343</v>
      </c>
      <c r="C8" s="115" t="s">
        <v>344</v>
      </c>
      <c r="D8" s="116">
        <v>70994960</v>
      </c>
      <c r="E8" s="116">
        <v>107511240</v>
      </c>
      <c r="F8" s="117">
        <v>600043321</v>
      </c>
      <c r="G8" s="84" t="s">
        <v>345</v>
      </c>
      <c r="H8" s="84" t="s">
        <v>17</v>
      </c>
      <c r="I8" s="84" t="s">
        <v>117</v>
      </c>
      <c r="J8" s="84" t="s">
        <v>347</v>
      </c>
      <c r="K8" s="118" t="s">
        <v>346</v>
      </c>
      <c r="L8" s="85">
        <v>5000000</v>
      </c>
      <c r="M8" s="86">
        <v>3500000</v>
      </c>
      <c r="N8" s="83" t="s">
        <v>318</v>
      </c>
      <c r="O8" s="87">
        <v>2027</v>
      </c>
      <c r="P8" s="119"/>
      <c r="Q8" s="120"/>
      <c r="R8" s="88"/>
      <c r="S8" s="87"/>
    </row>
    <row r="9" spans="1:19" ht="30">
      <c r="A9" s="121">
        <v>6</v>
      </c>
      <c r="B9" s="114" t="s">
        <v>210</v>
      </c>
      <c r="C9" s="115" t="s">
        <v>216</v>
      </c>
      <c r="D9" s="116">
        <v>75034581</v>
      </c>
      <c r="E9" s="116">
        <v>600044106</v>
      </c>
      <c r="F9" s="117">
        <v>600044106</v>
      </c>
      <c r="G9" s="84" t="s">
        <v>211</v>
      </c>
      <c r="H9" s="84" t="s">
        <v>17</v>
      </c>
      <c r="I9" s="84" t="s">
        <v>117</v>
      </c>
      <c r="J9" s="84" t="s">
        <v>212</v>
      </c>
      <c r="K9" s="118" t="s">
        <v>213</v>
      </c>
      <c r="L9" s="85">
        <v>50088252</v>
      </c>
      <c r="M9" s="86">
        <f>L9/100*70</f>
        <v>35061776.399999999</v>
      </c>
      <c r="N9" s="122">
        <v>44805</v>
      </c>
      <c r="O9" s="123">
        <v>45170</v>
      </c>
      <c r="P9" s="119" t="s">
        <v>214</v>
      </c>
      <c r="Q9" s="120"/>
      <c r="R9" s="88" t="s">
        <v>215</v>
      </c>
      <c r="S9" s="87" t="s">
        <v>217</v>
      </c>
    </row>
    <row r="10" spans="1:19" ht="180">
      <c r="A10" s="121">
        <v>7</v>
      </c>
      <c r="B10" s="114" t="s">
        <v>396</v>
      </c>
      <c r="C10" s="115" t="s">
        <v>397</v>
      </c>
      <c r="D10" s="124">
        <v>70989575</v>
      </c>
      <c r="E10" s="124">
        <v>107511266</v>
      </c>
      <c r="F10" s="125">
        <v>600043347</v>
      </c>
      <c r="G10" s="126" t="s">
        <v>398</v>
      </c>
      <c r="H10" s="126" t="s">
        <v>17</v>
      </c>
      <c r="I10" s="126" t="s">
        <v>117</v>
      </c>
      <c r="J10" s="126" t="s">
        <v>390</v>
      </c>
      <c r="K10" s="127" t="s">
        <v>398</v>
      </c>
      <c r="L10" s="128">
        <v>38000000</v>
      </c>
      <c r="M10" s="129">
        <f>L10/100*70</f>
        <v>26600000</v>
      </c>
      <c r="N10" s="130">
        <v>2022</v>
      </c>
      <c r="O10" s="131">
        <v>2024</v>
      </c>
      <c r="P10" s="132" t="s">
        <v>214</v>
      </c>
      <c r="Q10" s="133" t="s">
        <v>109</v>
      </c>
      <c r="R10" s="134" t="s">
        <v>399</v>
      </c>
      <c r="S10" s="131" t="s">
        <v>108</v>
      </c>
    </row>
    <row r="11" spans="1:19" ht="38.25">
      <c r="A11" s="121">
        <v>8</v>
      </c>
      <c r="B11" s="114" t="s">
        <v>175</v>
      </c>
      <c r="C11" s="115" t="s">
        <v>176</v>
      </c>
      <c r="D11" s="116">
        <v>75031612</v>
      </c>
      <c r="E11" s="135">
        <v>107511606</v>
      </c>
      <c r="F11" s="136">
        <v>600043631</v>
      </c>
      <c r="G11" s="84" t="s">
        <v>177</v>
      </c>
      <c r="H11" s="84" t="s">
        <v>17</v>
      </c>
      <c r="I11" s="84" t="s">
        <v>117</v>
      </c>
      <c r="J11" s="84" t="s">
        <v>178</v>
      </c>
      <c r="K11" s="118" t="s">
        <v>179</v>
      </c>
      <c r="L11" s="85">
        <v>800000</v>
      </c>
      <c r="M11" s="86">
        <f>L11/100*70</f>
        <v>560000</v>
      </c>
      <c r="N11" s="83">
        <v>2022</v>
      </c>
      <c r="O11" s="87">
        <v>2025</v>
      </c>
      <c r="P11" s="119"/>
      <c r="Q11" s="120"/>
      <c r="R11" s="88" t="s">
        <v>180</v>
      </c>
      <c r="S11" s="87" t="s">
        <v>108</v>
      </c>
    </row>
    <row r="12" spans="1:19" ht="60">
      <c r="A12" s="121">
        <v>9</v>
      </c>
      <c r="B12" s="114" t="s">
        <v>175</v>
      </c>
      <c r="C12" s="115" t="s">
        <v>176</v>
      </c>
      <c r="D12" s="116">
        <v>75031612</v>
      </c>
      <c r="E12" s="135">
        <v>107511606</v>
      </c>
      <c r="F12" s="136">
        <v>600043631</v>
      </c>
      <c r="G12" s="84" t="s">
        <v>181</v>
      </c>
      <c r="H12" s="84" t="s">
        <v>17</v>
      </c>
      <c r="I12" s="84" t="s">
        <v>117</v>
      </c>
      <c r="J12" s="84" t="s">
        <v>178</v>
      </c>
      <c r="K12" s="118" t="s">
        <v>182</v>
      </c>
      <c r="L12" s="85">
        <v>6000000</v>
      </c>
      <c r="M12" s="86">
        <v>4200000</v>
      </c>
      <c r="N12" s="83">
        <v>2022</v>
      </c>
      <c r="O12" s="87">
        <v>2025</v>
      </c>
      <c r="P12" s="119"/>
      <c r="Q12" s="120"/>
      <c r="R12" s="88" t="s">
        <v>180</v>
      </c>
      <c r="S12" s="87" t="s">
        <v>108</v>
      </c>
    </row>
    <row r="13" spans="1:19" ht="90">
      <c r="A13" s="121">
        <v>10</v>
      </c>
      <c r="B13" s="114" t="s">
        <v>175</v>
      </c>
      <c r="C13" s="115" t="s">
        <v>176</v>
      </c>
      <c r="D13" s="116">
        <v>75031612</v>
      </c>
      <c r="E13" s="135">
        <v>107511606</v>
      </c>
      <c r="F13" s="136">
        <v>600043631</v>
      </c>
      <c r="G13" s="84" t="s">
        <v>183</v>
      </c>
      <c r="H13" s="84" t="s">
        <v>17</v>
      </c>
      <c r="I13" s="84" t="s">
        <v>117</v>
      </c>
      <c r="J13" s="84" t="s">
        <v>178</v>
      </c>
      <c r="K13" s="118" t="s">
        <v>184</v>
      </c>
      <c r="L13" s="85">
        <v>2000000</v>
      </c>
      <c r="M13" s="86">
        <v>1400000</v>
      </c>
      <c r="N13" s="83">
        <v>2022</v>
      </c>
      <c r="O13" s="87">
        <v>2025</v>
      </c>
      <c r="P13" s="119"/>
      <c r="Q13" s="120" t="s">
        <v>109</v>
      </c>
      <c r="R13" s="88" t="s">
        <v>180</v>
      </c>
      <c r="S13" s="87" t="s">
        <v>108</v>
      </c>
    </row>
    <row r="14" spans="1:19" ht="45">
      <c r="A14" s="121">
        <v>11</v>
      </c>
      <c r="B14" s="114" t="s">
        <v>175</v>
      </c>
      <c r="C14" s="115" t="s">
        <v>176</v>
      </c>
      <c r="D14" s="116">
        <v>75031612</v>
      </c>
      <c r="E14" s="135">
        <v>107511606</v>
      </c>
      <c r="F14" s="136">
        <v>600043631</v>
      </c>
      <c r="G14" s="84" t="s">
        <v>185</v>
      </c>
      <c r="H14" s="84" t="s">
        <v>17</v>
      </c>
      <c r="I14" s="84" t="s">
        <v>117</v>
      </c>
      <c r="J14" s="84" t="s">
        <v>178</v>
      </c>
      <c r="K14" s="118" t="s">
        <v>186</v>
      </c>
      <c r="L14" s="85">
        <v>2000000</v>
      </c>
      <c r="M14" s="86">
        <v>1400000</v>
      </c>
      <c r="N14" s="83">
        <v>2022</v>
      </c>
      <c r="O14" s="87">
        <v>2025</v>
      </c>
      <c r="P14" s="119"/>
      <c r="Q14" s="120"/>
      <c r="R14" s="88" t="s">
        <v>180</v>
      </c>
      <c r="S14" s="87" t="s">
        <v>108</v>
      </c>
    </row>
    <row r="15" spans="1:19" ht="60">
      <c r="A15" s="121">
        <v>12</v>
      </c>
      <c r="B15" s="114" t="s">
        <v>175</v>
      </c>
      <c r="C15" s="115" t="s">
        <v>176</v>
      </c>
      <c r="D15" s="116">
        <v>75031612</v>
      </c>
      <c r="E15" s="135">
        <v>107511606</v>
      </c>
      <c r="F15" s="136">
        <v>600043631</v>
      </c>
      <c r="G15" s="84" t="s">
        <v>187</v>
      </c>
      <c r="H15" s="84" t="s">
        <v>17</v>
      </c>
      <c r="I15" s="84" t="s">
        <v>117</v>
      </c>
      <c r="J15" s="84" t="s">
        <v>178</v>
      </c>
      <c r="K15" s="118" t="s">
        <v>188</v>
      </c>
      <c r="L15" s="85">
        <v>2000000</v>
      </c>
      <c r="M15" s="86">
        <v>1400000</v>
      </c>
      <c r="N15" s="83">
        <v>2022</v>
      </c>
      <c r="O15" s="87">
        <v>2025</v>
      </c>
      <c r="P15" s="119"/>
      <c r="Q15" s="120"/>
      <c r="R15" s="88" t="s">
        <v>180</v>
      </c>
      <c r="S15" s="87" t="s">
        <v>108</v>
      </c>
    </row>
    <row r="16" spans="1:19" ht="38.25">
      <c r="A16" s="121">
        <v>13</v>
      </c>
      <c r="B16" s="114" t="s">
        <v>175</v>
      </c>
      <c r="C16" s="115" t="s">
        <v>176</v>
      </c>
      <c r="D16" s="116">
        <v>75031612</v>
      </c>
      <c r="E16" s="135">
        <v>107511606</v>
      </c>
      <c r="F16" s="136">
        <v>600043631</v>
      </c>
      <c r="G16" s="84" t="s">
        <v>315</v>
      </c>
      <c r="H16" s="84" t="s">
        <v>17</v>
      </c>
      <c r="I16" s="84" t="s">
        <v>117</v>
      </c>
      <c r="J16" s="84" t="s">
        <v>178</v>
      </c>
      <c r="K16" s="118" t="s">
        <v>316</v>
      </c>
      <c r="L16" s="85">
        <v>200000</v>
      </c>
      <c r="M16" s="86">
        <v>140000</v>
      </c>
      <c r="N16" s="83">
        <v>2021</v>
      </c>
      <c r="O16" s="87">
        <v>2023</v>
      </c>
      <c r="P16" s="119"/>
      <c r="Q16" s="120"/>
      <c r="R16" s="88"/>
      <c r="S16" s="87"/>
    </row>
    <row r="17" spans="1:26" ht="90">
      <c r="A17" s="121">
        <v>14</v>
      </c>
      <c r="B17" s="114" t="s">
        <v>202</v>
      </c>
      <c r="C17" s="115" t="s">
        <v>203</v>
      </c>
      <c r="D17" s="116">
        <v>72035285</v>
      </c>
      <c r="E17" s="116" t="s">
        <v>204</v>
      </c>
      <c r="F17" s="117" t="s">
        <v>205</v>
      </c>
      <c r="G17" s="84" t="s">
        <v>206</v>
      </c>
      <c r="H17" s="84" t="s">
        <v>17</v>
      </c>
      <c r="I17" s="84" t="s">
        <v>117</v>
      </c>
      <c r="J17" s="84" t="s">
        <v>207</v>
      </c>
      <c r="K17" s="118" t="s">
        <v>208</v>
      </c>
      <c r="L17" s="85">
        <v>6000000</v>
      </c>
      <c r="M17" s="86">
        <f>L17/100*70</f>
        <v>4200000</v>
      </c>
      <c r="N17" s="83">
        <v>2022</v>
      </c>
      <c r="O17" s="87">
        <v>2024</v>
      </c>
      <c r="P17" s="119"/>
      <c r="Q17" s="120" t="s">
        <v>109</v>
      </c>
      <c r="R17" s="88" t="s">
        <v>209</v>
      </c>
      <c r="S17" s="87" t="s">
        <v>108</v>
      </c>
    </row>
    <row r="18" spans="1:26" ht="63.75">
      <c r="A18" s="121">
        <v>15</v>
      </c>
      <c r="B18" s="114" t="s">
        <v>189</v>
      </c>
      <c r="C18" s="115" t="s">
        <v>190</v>
      </c>
      <c r="D18" s="116">
        <v>71002227</v>
      </c>
      <c r="E18" s="116">
        <v>107512041</v>
      </c>
      <c r="F18" s="117">
        <v>600043941</v>
      </c>
      <c r="G18" s="84" t="s">
        <v>191</v>
      </c>
      <c r="H18" s="84" t="s">
        <v>17</v>
      </c>
      <c r="I18" s="84" t="s">
        <v>117</v>
      </c>
      <c r="J18" s="84" t="s">
        <v>192</v>
      </c>
      <c r="K18" s="118" t="s">
        <v>193</v>
      </c>
      <c r="L18" s="85">
        <v>3000000</v>
      </c>
      <c r="M18" s="86">
        <f>L18/100*70</f>
        <v>2100000</v>
      </c>
      <c r="N18" s="83">
        <v>2022</v>
      </c>
      <c r="O18" s="87">
        <v>2024</v>
      </c>
      <c r="P18" s="119" t="s">
        <v>109</v>
      </c>
      <c r="Q18" s="120" t="s">
        <v>109</v>
      </c>
      <c r="R18" s="88" t="s">
        <v>194</v>
      </c>
      <c r="S18" s="87" t="s">
        <v>195</v>
      </c>
    </row>
    <row r="19" spans="1:26" ht="63.75">
      <c r="A19" s="121">
        <v>16</v>
      </c>
      <c r="B19" s="114" t="s">
        <v>189</v>
      </c>
      <c r="C19" s="115" t="s">
        <v>190</v>
      </c>
      <c r="D19" s="116">
        <v>71002227</v>
      </c>
      <c r="E19" s="116">
        <v>107512041</v>
      </c>
      <c r="F19" s="117">
        <v>600043941</v>
      </c>
      <c r="G19" s="84" t="s">
        <v>196</v>
      </c>
      <c r="H19" s="84" t="s">
        <v>17</v>
      </c>
      <c r="I19" s="84" t="s">
        <v>117</v>
      </c>
      <c r="J19" s="84" t="s">
        <v>192</v>
      </c>
      <c r="K19" s="118" t="s">
        <v>197</v>
      </c>
      <c r="L19" s="85">
        <v>2500000</v>
      </c>
      <c r="M19" s="86">
        <f>L19/100*70</f>
        <v>1750000</v>
      </c>
      <c r="N19" s="83">
        <v>2022</v>
      </c>
      <c r="O19" s="87">
        <v>2024</v>
      </c>
      <c r="P19" s="119" t="s">
        <v>109</v>
      </c>
      <c r="Q19" s="120" t="s">
        <v>109</v>
      </c>
      <c r="R19" s="88" t="s">
        <v>194</v>
      </c>
      <c r="S19" s="87" t="s">
        <v>195</v>
      </c>
    </row>
    <row r="20" spans="1:26" ht="68.25" customHeight="1">
      <c r="A20" s="121">
        <v>17</v>
      </c>
      <c r="B20" s="114" t="s">
        <v>189</v>
      </c>
      <c r="C20" s="115" t="s">
        <v>190</v>
      </c>
      <c r="D20" s="116">
        <v>71002227</v>
      </c>
      <c r="E20" s="116">
        <v>107512041</v>
      </c>
      <c r="F20" s="117">
        <v>600043941</v>
      </c>
      <c r="G20" s="84" t="s">
        <v>198</v>
      </c>
      <c r="H20" s="84" t="s">
        <v>17</v>
      </c>
      <c r="I20" s="84" t="s">
        <v>117</v>
      </c>
      <c r="J20" s="84" t="s">
        <v>192</v>
      </c>
      <c r="K20" s="118" t="s">
        <v>199</v>
      </c>
      <c r="L20" s="85">
        <v>1000000</v>
      </c>
      <c r="M20" s="86">
        <f t="shared" ref="M20:M21" si="1">L20/100*70</f>
        <v>700000</v>
      </c>
      <c r="N20" s="83">
        <v>2023</v>
      </c>
      <c r="O20" s="87">
        <v>2024</v>
      </c>
      <c r="P20" s="119" t="s">
        <v>109</v>
      </c>
      <c r="Q20" s="120" t="s">
        <v>109</v>
      </c>
      <c r="R20" s="88" t="s">
        <v>194</v>
      </c>
      <c r="S20" s="87" t="s">
        <v>195</v>
      </c>
    </row>
    <row r="21" spans="1:26" ht="63.75">
      <c r="A21" s="121">
        <v>18</v>
      </c>
      <c r="B21" s="114" t="s">
        <v>189</v>
      </c>
      <c r="C21" s="115" t="s">
        <v>190</v>
      </c>
      <c r="D21" s="116">
        <v>71002227</v>
      </c>
      <c r="E21" s="116">
        <v>107512041</v>
      </c>
      <c r="F21" s="117">
        <v>600043941</v>
      </c>
      <c r="G21" s="84" t="s">
        <v>200</v>
      </c>
      <c r="H21" s="84" t="s">
        <v>17</v>
      </c>
      <c r="I21" s="84" t="s">
        <v>117</v>
      </c>
      <c r="J21" s="84" t="s">
        <v>192</v>
      </c>
      <c r="K21" s="118" t="s">
        <v>201</v>
      </c>
      <c r="L21" s="85">
        <v>500000</v>
      </c>
      <c r="M21" s="86">
        <f t="shared" si="1"/>
        <v>350000</v>
      </c>
      <c r="N21" s="83">
        <v>2022</v>
      </c>
      <c r="O21" s="87">
        <v>2024</v>
      </c>
      <c r="P21" s="119" t="s">
        <v>109</v>
      </c>
      <c r="Q21" s="120" t="s">
        <v>109</v>
      </c>
      <c r="R21" s="88" t="s">
        <v>194</v>
      </c>
      <c r="S21" s="87" t="s">
        <v>195</v>
      </c>
    </row>
    <row r="22" spans="1:26" ht="63.75">
      <c r="A22" s="121">
        <v>19</v>
      </c>
      <c r="B22" s="114" t="s">
        <v>300</v>
      </c>
      <c r="C22" s="115" t="s">
        <v>301</v>
      </c>
      <c r="D22" s="116">
        <v>75033119</v>
      </c>
      <c r="E22" s="116">
        <v>102102651</v>
      </c>
      <c r="F22" s="117">
        <v>600044459</v>
      </c>
      <c r="G22" s="84" t="s">
        <v>302</v>
      </c>
      <c r="H22" s="84" t="s">
        <v>17</v>
      </c>
      <c r="I22" s="84" t="s">
        <v>117</v>
      </c>
      <c r="J22" s="84" t="s">
        <v>303</v>
      </c>
      <c r="K22" s="118" t="s">
        <v>304</v>
      </c>
      <c r="L22" s="85">
        <v>300000</v>
      </c>
      <c r="M22" s="86">
        <f>L22/100*70</f>
        <v>210000</v>
      </c>
      <c r="N22" s="83">
        <v>2022</v>
      </c>
      <c r="O22" s="87">
        <v>2022</v>
      </c>
      <c r="P22" s="119"/>
      <c r="Q22" s="120"/>
      <c r="R22" s="88" t="s">
        <v>305</v>
      </c>
      <c r="S22" s="87" t="s">
        <v>306</v>
      </c>
    </row>
    <row r="23" spans="1:26" ht="63.75">
      <c r="A23" s="121">
        <v>20</v>
      </c>
      <c r="B23" s="114" t="s">
        <v>300</v>
      </c>
      <c r="C23" s="115" t="s">
        <v>301</v>
      </c>
      <c r="D23" s="116">
        <v>75033119</v>
      </c>
      <c r="E23" s="116">
        <v>102102651</v>
      </c>
      <c r="F23" s="117">
        <v>600044459</v>
      </c>
      <c r="G23" s="84" t="s">
        <v>307</v>
      </c>
      <c r="H23" s="84" t="s">
        <v>17</v>
      </c>
      <c r="I23" s="84" t="s">
        <v>117</v>
      </c>
      <c r="J23" s="84" t="s">
        <v>303</v>
      </c>
      <c r="K23" s="84" t="s">
        <v>308</v>
      </c>
      <c r="L23" s="85">
        <v>500000</v>
      </c>
      <c r="M23" s="86">
        <f>L23/100*70</f>
        <v>350000</v>
      </c>
      <c r="N23" s="83">
        <v>2023</v>
      </c>
      <c r="O23" s="87">
        <v>2023</v>
      </c>
      <c r="P23" s="119"/>
      <c r="Q23" s="120"/>
      <c r="R23" s="88"/>
      <c r="S23" s="87" t="s">
        <v>108</v>
      </c>
    </row>
    <row r="24" spans="1:26" ht="45">
      <c r="A24" s="138">
        <v>21</v>
      </c>
      <c r="B24" s="139" t="s">
        <v>262</v>
      </c>
      <c r="C24" s="140" t="s">
        <v>263</v>
      </c>
      <c r="D24" s="141">
        <v>70991961</v>
      </c>
      <c r="E24" s="141">
        <v>150076795</v>
      </c>
      <c r="F24" s="142">
        <v>600044122</v>
      </c>
      <c r="G24" s="127" t="s">
        <v>264</v>
      </c>
      <c r="H24" s="127" t="s">
        <v>17</v>
      </c>
      <c r="I24" s="127" t="s">
        <v>117</v>
      </c>
      <c r="J24" s="127" t="s">
        <v>265</v>
      </c>
      <c r="K24" s="127" t="s">
        <v>266</v>
      </c>
      <c r="L24" s="143">
        <v>1000000</v>
      </c>
      <c r="M24" s="144">
        <f>L24/100*70</f>
        <v>700000</v>
      </c>
      <c r="N24" s="145">
        <v>2022</v>
      </c>
      <c r="O24" s="146">
        <v>2023</v>
      </c>
      <c r="P24" s="147"/>
      <c r="Q24" s="148"/>
      <c r="R24" s="149" t="s">
        <v>267</v>
      </c>
      <c r="S24" s="146"/>
    </row>
    <row r="25" spans="1:26" ht="30.75" thickBot="1">
      <c r="A25" s="162">
        <v>22</v>
      </c>
      <c r="B25" s="150" t="s">
        <v>262</v>
      </c>
      <c r="C25" s="151" t="s">
        <v>263</v>
      </c>
      <c r="D25" s="152">
        <v>70991961</v>
      </c>
      <c r="E25" s="152">
        <v>150076795</v>
      </c>
      <c r="F25" s="153">
        <v>600044122</v>
      </c>
      <c r="G25" s="154" t="s">
        <v>264</v>
      </c>
      <c r="H25" s="154" t="s">
        <v>17</v>
      </c>
      <c r="I25" s="154" t="s">
        <v>117</v>
      </c>
      <c r="J25" s="154" t="s">
        <v>265</v>
      </c>
      <c r="K25" s="154" t="s">
        <v>317</v>
      </c>
      <c r="L25" s="155">
        <v>4000000</v>
      </c>
      <c r="M25" s="156">
        <f>L25/100*70</f>
        <v>2800000</v>
      </c>
      <c r="N25" s="157">
        <v>2023</v>
      </c>
      <c r="O25" s="158">
        <v>2023</v>
      </c>
      <c r="P25" s="159" t="s">
        <v>109</v>
      </c>
      <c r="Q25" s="160"/>
      <c r="R25" s="161"/>
      <c r="S25" s="158"/>
      <c r="W25" s="16"/>
      <c r="X25" s="16"/>
      <c r="Y25" s="16"/>
      <c r="Z25" s="16"/>
    </row>
    <row r="26" spans="1:26" s="5" customFormat="1" ht="64.5" thickBot="1">
      <c r="A26" s="164">
        <v>23</v>
      </c>
      <c r="B26" s="174" t="s">
        <v>189</v>
      </c>
      <c r="C26" s="175" t="s">
        <v>190</v>
      </c>
      <c r="D26" s="176">
        <v>71002227</v>
      </c>
      <c r="E26" s="176">
        <v>107512041</v>
      </c>
      <c r="F26" s="176">
        <v>600043941</v>
      </c>
      <c r="G26" s="174" t="s">
        <v>447</v>
      </c>
      <c r="H26" s="174" t="s">
        <v>17</v>
      </c>
      <c r="I26" s="174" t="s">
        <v>117</v>
      </c>
      <c r="J26" s="175" t="s">
        <v>192</v>
      </c>
      <c r="K26" s="174" t="s">
        <v>446</v>
      </c>
      <c r="L26" s="177">
        <v>2000000</v>
      </c>
      <c r="M26" s="177">
        <f>L26/100*70</f>
        <v>1400000</v>
      </c>
      <c r="N26" s="178" t="s">
        <v>448</v>
      </c>
      <c r="O26" s="178" t="s">
        <v>449</v>
      </c>
      <c r="P26" s="175" t="s">
        <v>109</v>
      </c>
      <c r="Q26" s="175"/>
      <c r="R26" s="175" t="s">
        <v>450</v>
      </c>
      <c r="S26" s="175"/>
      <c r="T26" s="163"/>
      <c r="U26" s="163"/>
      <c r="W26" s="18"/>
      <c r="X26" s="163"/>
      <c r="Y26" s="163"/>
      <c r="Z26" s="163"/>
    </row>
    <row r="27" spans="1:26" ht="77.25" thickBot="1">
      <c r="A27" s="168">
        <v>24</v>
      </c>
      <c r="B27" s="179" t="s">
        <v>431</v>
      </c>
      <c r="C27" s="180" t="s">
        <v>263</v>
      </c>
      <c r="D27" s="180">
        <v>70991961</v>
      </c>
      <c r="E27" s="180">
        <v>150076795</v>
      </c>
      <c r="F27" s="180">
        <v>600044122</v>
      </c>
      <c r="G27" s="179" t="s">
        <v>444</v>
      </c>
      <c r="H27" s="179" t="s">
        <v>445</v>
      </c>
      <c r="I27" s="179" t="s">
        <v>117</v>
      </c>
      <c r="J27" s="180" t="s">
        <v>265</v>
      </c>
      <c r="K27" s="179" t="s">
        <v>444</v>
      </c>
      <c r="L27" s="181">
        <v>100000</v>
      </c>
      <c r="M27" s="177">
        <f t="shared" ref="M27:M28" si="2">L27/100*70</f>
        <v>70000</v>
      </c>
      <c r="N27" s="182">
        <v>45444</v>
      </c>
      <c r="O27" s="182">
        <v>45505</v>
      </c>
      <c r="P27" s="180"/>
      <c r="Q27" s="180"/>
      <c r="R27" s="180" t="s">
        <v>434</v>
      </c>
      <c r="S27" s="180"/>
      <c r="T27" s="137"/>
      <c r="U27" s="137"/>
      <c r="W27" s="16"/>
      <c r="X27" s="137"/>
      <c r="Y27" s="137"/>
      <c r="Z27" s="137"/>
    </row>
    <row r="28" spans="1:26" ht="63.75">
      <c r="A28" s="164">
        <v>25</v>
      </c>
      <c r="B28" s="183" t="s">
        <v>492</v>
      </c>
      <c r="C28" s="183" t="s">
        <v>493</v>
      </c>
      <c r="D28" s="183">
        <v>75032767</v>
      </c>
      <c r="E28" s="183">
        <v>102686726</v>
      </c>
      <c r="F28" s="183">
        <v>600043592</v>
      </c>
      <c r="G28" s="183" t="s">
        <v>494</v>
      </c>
      <c r="H28" s="183" t="s">
        <v>17</v>
      </c>
      <c r="I28" s="183" t="s">
        <v>117</v>
      </c>
      <c r="J28" s="183" t="s">
        <v>258</v>
      </c>
      <c r="K28" s="184" t="s">
        <v>495</v>
      </c>
      <c r="L28" s="185">
        <v>588000</v>
      </c>
      <c r="M28" s="177">
        <f t="shared" si="2"/>
        <v>411600</v>
      </c>
      <c r="N28" s="178" t="s">
        <v>438</v>
      </c>
      <c r="O28" s="178" t="s">
        <v>449</v>
      </c>
      <c r="P28" s="183"/>
      <c r="Q28" s="183"/>
      <c r="R28" s="183" t="s">
        <v>496</v>
      </c>
      <c r="S28" s="183" t="s">
        <v>243</v>
      </c>
    </row>
    <row r="29" spans="1:26">
      <c r="A29" s="5"/>
      <c r="B29" s="56"/>
      <c r="C29" s="5"/>
      <c r="D29" s="62"/>
      <c r="E29" s="62"/>
      <c r="F29" s="62"/>
    </row>
    <row r="30" spans="1:26">
      <c r="A30" s="9" t="s">
        <v>442</v>
      </c>
      <c r="B30" s="9"/>
      <c r="C30" s="9"/>
      <c r="D30" s="9"/>
      <c r="E30" s="9"/>
      <c r="F30" s="9"/>
      <c r="G30" s="73"/>
      <c r="H30" s="9"/>
    </row>
    <row r="34" spans="1:13" s="6" customFormat="1">
      <c r="A34" s="75" t="s">
        <v>411</v>
      </c>
      <c r="B34" s="59"/>
      <c r="C34" s="2"/>
      <c r="L34" s="7"/>
      <c r="M34" s="7"/>
    </row>
    <row r="35" spans="1:13">
      <c r="A35" s="75" t="s">
        <v>412</v>
      </c>
    </row>
    <row r="36" spans="1:13">
      <c r="A36" s="75" t="s">
        <v>65</v>
      </c>
      <c r="B36" s="59"/>
      <c r="C36" s="2"/>
    </row>
    <row r="37" spans="1:13">
      <c r="A37" s="75"/>
    </row>
    <row r="38" spans="1:13">
      <c r="A38" s="75" t="s">
        <v>413</v>
      </c>
    </row>
    <row r="39" spans="1:13">
      <c r="A39" s="75"/>
    </row>
    <row r="40" spans="1:13">
      <c r="A40" s="76" t="s">
        <v>414</v>
      </c>
    </row>
    <row r="41" spans="1:13">
      <c r="A41" s="75"/>
    </row>
    <row r="42" spans="1:13">
      <c r="A42" s="76" t="s">
        <v>415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25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50"/>
  <sheetViews>
    <sheetView tabSelected="1" topLeftCell="A79" zoomScaleNormal="100" zoomScaleSheetLayoutView="40" workbookViewId="0">
      <selection activeCell="K108" sqref="K108"/>
    </sheetView>
  </sheetViews>
  <sheetFormatPr defaultColWidth="9.28515625" defaultRowHeight="15"/>
  <cols>
    <col min="1" max="1" width="6.42578125" style="284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58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333" t="s">
        <v>66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5"/>
    </row>
    <row r="2" spans="1:26" s="8" customFormat="1" ht="36" customHeight="1" thickBot="1">
      <c r="A2" s="336" t="s">
        <v>40</v>
      </c>
      <c r="B2" s="306" t="s">
        <v>41</v>
      </c>
      <c r="C2" s="307"/>
      <c r="D2" s="307"/>
      <c r="E2" s="307"/>
      <c r="F2" s="308"/>
      <c r="G2" s="343" t="s">
        <v>42</v>
      </c>
      <c r="H2" s="325" t="s">
        <v>67</v>
      </c>
      <c r="I2" s="330" t="s">
        <v>44</v>
      </c>
      <c r="J2" s="346" t="s">
        <v>45</v>
      </c>
      <c r="K2" s="361" t="s">
        <v>46</v>
      </c>
      <c r="L2" s="309" t="s">
        <v>480</v>
      </c>
      <c r="M2" s="310"/>
      <c r="N2" s="311" t="s">
        <v>481</v>
      </c>
      <c r="O2" s="312"/>
      <c r="P2" s="353" t="s">
        <v>482</v>
      </c>
      <c r="Q2" s="354"/>
      <c r="R2" s="354"/>
      <c r="S2" s="354"/>
      <c r="T2" s="354"/>
      <c r="U2" s="354"/>
      <c r="V2" s="354"/>
      <c r="W2" s="355"/>
      <c r="X2" s="355"/>
      <c r="Y2" s="313" t="s">
        <v>50</v>
      </c>
      <c r="Z2" s="314"/>
    </row>
    <row r="3" spans="1:26" ht="40.5" customHeight="1">
      <c r="A3" s="337"/>
      <c r="B3" s="356" t="s">
        <v>51</v>
      </c>
      <c r="C3" s="339" t="s">
        <v>52</v>
      </c>
      <c r="D3" s="339" t="s">
        <v>53</v>
      </c>
      <c r="E3" s="339" t="s">
        <v>54</v>
      </c>
      <c r="F3" s="341" t="s">
        <v>55</v>
      </c>
      <c r="G3" s="344"/>
      <c r="H3" s="326"/>
      <c r="I3" s="331"/>
      <c r="J3" s="347"/>
      <c r="K3" s="362"/>
      <c r="L3" s="319" t="s">
        <v>56</v>
      </c>
      <c r="M3" s="321" t="s">
        <v>483</v>
      </c>
      <c r="N3" s="323" t="s">
        <v>58</v>
      </c>
      <c r="O3" s="324" t="s">
        <v>59</v>
      </c>
      <c r="P3" s="358" t="s">
        <v>68</v>
      </c>
      <c r="Q3" s="359"/>
      <c r="R3" s="359"/>
      <c r="S3" s="360"/>
      <c r="T3" s="328" t="s">
        <v>69</v>
      </c>
      <c r="U3" s="349" t="s">
        <v>410</v>
      </c>
      <c r="V3" s="349" t="s">
        <v>70</v>
      </c>
      <c r="W3" s="328" t="s">
        <v>71</v>
      </c>
      <c r="X3" s="351" t="s">
        <v>72</v>
      </c>
      <c r="Y3" s="315" t="s">
        <v>62</v>
      </c>
      <c r="Z3" s="317" t="s">
        <v>63</v>
      </c>
    </row>
    <row r="4" spans="1:26" ht="90" customHeight="1" thickBot="1">
      <c r="A4" s="338"/>
      <c r="B4" s="357"/>
      <c r="C4" s="340"/>
      <c r="D4" s="340"/>
      <c r="E4" s="340"/>
      <c r="F4" s="342"/>
      <c r="G4" s="345"/>
      <c r="H4" s="327"/>
      <c r="I4" s="332"/>
      <c r="J4" s="348"/>
      <c r="K4" s="363"/>
      <c r="L4" s="320"/>
      <c r="M4" s="322"/>
      <c r="N4" s="315"/>
      <c r="O4" s="317"/>
      <c r="P4" s="165" t="s">
        <v>73</v>
      </c>
      <c r="Q4" s="166" t="s">
        <v>484</v>
      </c>
      <c r="R4" s="166" t="s">
        <v>485</v>
      </c>
      <c r="S4" s="167" t="s">
        <v>486</v>
      </c>
      <c r="T4" s="329"/>
      <c r="U4" s="350"/>
      <c r="V4" s="350"/>
      <c r="W4" s="329"/>
      <c r="X4" s="352"/>
      <c r="Y4" s="316"/>
      <c r="Z4" s="318"/>
    </row>
    <row r="5" spans="1:26" s="58" customFormat="1" ht="85.5" customHeight="1">
      <c r="A5" s="281">
        <v>1</v>
      </c>
      <c r="B5" s="186" t="s">
        <v>368</v>
      </c>
      <c r="C5" s="186" t="s">
        <v>369</v>
      </c>
      <c r="D5" s="187">
        <v>61894397</v>
      </c>
      <c r="E5" s="187">
        <v>102102872</v>
      </c>
      <c r="F5" s="188">
        <v>600044513</v>
      </c>
      <c r="G5" s="189" t="s">
        <v>370</v>
      </c>
      <c r="H5" s="189" t="s">
        <v>17</v>
      </c>
      <c r="I5" s="189" t="s">
        <v>117</v>
      </c>
      <c r="J5" s="189" t="s">
        <v>117</v>
      </c>
      <c r="K5" s="189" t="s">
        <v>373</v>
      </c>
      <c r="L5" s="190">
        <v>21000000</v>
      </c>
      <c r="M5" s="191">
        <v>14700000</v>
      </c>
      <c r="N5" s="192" t="s">
        <v>318</v>
      </c>
      <c r="O5" s="193">
        <v>2027</v>
      </c>
      <c r="P5" s="192" t="s">
        <v>109</v>
      </c>
      <c r="Q5" s="194" t="s">
        <v>109</v>
      </c>
      <c r="R5" s="194" t="s">
        <v>109</v>
      </c>
      <c r="S5" s="193" t="s">
        <v>109</v>
      </c>
      <c r="T5" s="192"/>
      <c r="U5" s="194"/>
      <c r="V5" s="194"/>
      <c r="W5" s="194"/>
      <c r="X5" s="193"/>
      <c r="Y5" s="195"/>
      <c r="Z5" s="196"/>
    </row>
    <row r="6" spans="1:26" s="58" customFormat="1" ht="188.25" customHeight="1">
      <c r="A6" s="282">
        <v>2</v>
      </c>
      <c r="B6" s="197" t="s">
        <v>368</v>
      </c>
      <c r="C6" s="197" t="s">
        <v>369</v>
      </c>
      <c r="D6" s="198">
        <v>61894397</v>
      </c>
      <c r="E6" s="198">
        <v>102102872</v>
      </c>
      <c r="F6" s="199">
        <v>600044513</v>
      </c>
      <c r="G6" s="200" t="s">
        <v>371</v>
      </c>
      <c r="H6" s="200" t="s">
        <v>17</v>
      </c>
      <c r="I6" s="200" t="s">
        <v>117</v>
      </c>
      <c r="J6" s="200" t="s">
        <v>117</v>
      </c>
      <c r="K6" s="200" t="s">
        <v>374</v>
      </c>
      <c r="L6" s="201">
        <v>5200000</v>
      </c>
      <c r="M6" s="202">
        <v>3640000</v>
      </c>
      <c r="N6" s="203" t="s">
        <v>318</v>
      </c>
      <c r="O6" s="204">
        <v>2027</v>
      </c>
      <c r="P6" s="203" t="s">
        <v>109</v>
      </c>
      <c r="Q6" s="205" t="s">
        <v>109</v>
      </c>
      <c r="R6" s="205" t="s">
        <v>109</v>
      </c>
      <c r="S6" s="204" t="s">
        <v>109</v>
      </c>
      <c r="T6" s="203"/>
      <c r="U6" s="205"/>
      <c r="V6" s="205"/>
      <c r="W6" s="205"/>
      <c r="X6" s="204"/>
      <c r="Y6" s="206"/>
      <c r="Z6" s="207"/>
    </row>
    <row r="7" spans="1:26" s="58" customFormat="1" ht="92.25" customHeight="1">
      <c r="A7" s="282">
        <v>3</v>
      </c>
      <c r="B7" s="197" t="s">
        <v>368</v>
      </c>
      <c r="C7" s="197" t="s">
        <v>369</v>
      </c>
      <c r="D7" s="198">
        <v>61894397</v>
      </c>
      <c r="E7" s="198">
        <v>102102872</v>
      </c>
      <c r="F7" s="199">
        <v>600044513</v>
      </c>
      <c r="G7" s="200" t="s">
        <v>372</v>
      </c>
      <c r="H7" s="200" t="s">
        <v>17</v>
      </c>
      <c r="I7" s="200" t="s">
        <v>117</v>
      </c>
      <c r="J7" s="200" t="s">
        <v>117</v>
      </c>
      <c r="K7" s="200" t="s">
        <v>375</v>
      </c>
      <c r="L7" s="201">
        <v>4500000</v>
      </c>
      <c r="M7" s="202">
        <v>3150000</v>
      </c>
      <c r="N7" s="203" t="s">
        <v>318</v>
      </c>
      <c r="O7" s="204">
        <v>2027</v>
      </c>
      <c r="P7" s="203"/>
      <c r="Q7" s="205"/>
      <c r="R7" s="205" t="s">
        <v>109</v>
      </c>
      <c r="S7" s="204" t="s">
        <v>109</v>
      </c>
      <c r="T7" s="203"/>
      <c r="U7" s="205"/>
      <c r="V7" s="205"/>
      <c r="W7" s="205"/>
      <c r="X7" s="204"/>
      <c r="Y7" s="206"/>
      <c r="Z7" s="207"/>
    </row>
    <row r="8" spans="1:26" ht="123.75" customHeight="1">
      <c r="A8" s="282">
        <v>4</v>
      </c>
      <c r="B8" s="208" t="s">
        <v>115</v>
      </c>
      <c r="C8" s="197" t="s">
        <v>369</v>
      </c>
      <c r="D8" s="209">
        <v>61894648</v>
      </c>
      <c r="E8" s="209" t="s">
        <v>122</v>
      </c>
      <c r="F8" s="210" t="s">
        <v>123</v>
      </c>
      <c r="G8" s="211" t="s">
        <v>124</v>
      </c>
      <c r="H8" s="211" t="s">
        <v>17</v>
      </c>
      <c r="I8" s="211" t="s">
        <v>117</v>
      </c>
      <c r="J8" s="211" t="s">
        <v>117</v>
      </c>
      <c r="K8" s="211" t="s">
        <v>405</v>
      </c>
      <c r="L8" s="201">
        <v>5000000</v>
      </c>
      <c r="M8" s="202">
        <f>L8/100*70</f>
        <v>3500000</v>
      </c>
      <c r="N8" s="203">
        <v>2022</v>
      </c>
      <c r="O8" s="204"/>
      <c r="P8" s="203"/>
      <c r="Q8" s="205" t="s">
        <v>109</v>
      </c>
      <c r="R8" s="205" t="s">
        <v>109</v>
      </c>
      <c r="S8" s="204" t="s">
        <v>109</v>
      </c>
      <c r="T8" s="203"/>
      <c r="U8" s="205"/>
      <c r="V8" s="205"/>
      <c r="W8" s="205"/>
      <c r="X8" s="204"/>
      <c r="Y8" s="206"/>
      <c r="Z8" s="207"/>
    </row>
    <row r="9" spans="1:26" ht="117" customHeight="1">
      <c r="A9" s="282">
        <v>5</v>
      </c>
      <c r="B9" s="208" t="s">
        <v>115</v>
      </c>
      <c r="C9" s="197" t="s">
        <v>369</v>
      </c>
      <c r="D9" s="209">
        <v>61894649</v>
      </c>
      <c r="E9" s="209" t="s">
        <v>122</v>
      </c>
      <c r="F9" s="210" t="s">
        <v>123</v>
      </c>
      <c r="G9" s="200" t="s">
        <v>376</v>
      </c>
      <c r="H9" s="211" t="s">
        <v>17</v>
      </c>
      <c r="I9" s="211" t="s">
        <v>117</v>
      </c>
      <c r="J9" s="211" t="s">
        <v>117</v>
      </c>
      <c r="K9" s="211" t="s">
        <v>406</v>
      </c>
      <c r="L9" s="201">
        <v>70000000</v>
      </c>
      <c r="M9" s="202">
        <f t="shared" ref="M9:M16" si="0">L9/100*70</f>
        <v>49000000</v>
      </c>
      <c r="N9" s="203" t="s">
        <v>125</v>
      </c>
      <c r="O9" s="204"/>
      <c r="P9" s="203"/>
      <c r="Q9" s="205"/>
      <c r="R9" s="205"/>
      <c r="S9" s="204"/>
      <c r="T9" s="203"/>
      <c r="U9" s="205" t="s">
        <v>109</v>
      </c>
      <c r="V9" s="205"/>
      <c r="W9" s="205" t="s">
        <v>109</v>
      </c>
      <c r="X9" s="204"/>
      <c r="Y9" s="206"/>
      <c r="Z9" s="207"/>
    </row>
    <row r="10" spans="1:26" ht="123.75" customHeight="1">
      <c r="A10" s="282">
        <v>6</v>
      </c>
      <c r="B10" s="208" t="s">
        <v>115</v>
      </c>
      <c r="C10" s="197" t="s">
        <v>369</v>
      </c>
      <c r="D10" s="209">
        <v>61894650</v>
      </c>
      <c r="E10" s="209" t="s">
        <v>122</v>
      </c>
      <c r="F10" s="210" t="s">
        <v>123</v>
      </c>
      <c r="G10" s="211" t="s">
        <v>126</v>
      </c>
      <c r="H10" s="211" t="s">
        <v>17</v>
      </c>
      <c r="I10" s="211" t="s">
        <v>117</v>
      </c>
      <c r="J10" s="211" t="s">
        <v>117</v>
      </c>
      <c r="K10" s="211" t="s">
        <v>407</v>
      </c>
      <c r="L10" s="201">
        <v>1500000</v>
      </c>
      <c r="M10" s="202">
        <f t="shared" si="0"/>
        <v>1050000</v>
      </c>
      <c r="N10" s="203">
        <v>2023</v>
      </c>
      <c r="O10" s="204"/>
      <c r="P10" s="203"/>
      <c r="Q10" s="205"/>
      <c r="R10" s="205" t="s">
        <v>109</v>
      </c>
      <c r="S10" s="204"/>
      <c r="T10" s="203"/>
      <c r="U10" s="205"/>
      <c r="V10" s="205"/>
      <c r="W10" s="205"/>
      <c r="X10" s="204"/>
      <c r="Y10" s="206"/>
      <c r="Z10" s="207"/>
    </row>
    <row r="11" spans="1:26" ht="122.25" customHeight="1">
      <c r="A11" s="282">
        <v>7</v>
      </c>
      <c r="B11" s="208" t="s">
        <v>115</v>
      </c>
      <c r="C11" s="197" t="s">
        <v>369</v>
      </c>
      <c r="D11" s="209">
        <v>61894651</v>
      </c>
      <c r="E11" s="209" t="s">
        <v>122</v>
      </c>
      <c r="F11" s="210" t="s">
        <v>123</v>
      </c>
      <c r="G11" s="211" t="s">
        <v>127</v>
      </c>
      <c r="H11" s="211" t="s">
        <v>17</v>
      </c>
      <c r="I11" s="211" t="s">
        <v>117</v>
      </c>
      <c r="J11" s="211" t="s">
        <v>117</v>
      </c>
      <c r="K11" s="211" t="s">
        <v>408</v>
      </c>
      <c r="L11" s="201">
        <v>2000000</v>
      </c>
      <c r="M11" s="202">
        <f t="shared" si="0"/>
        <v>1400000</v>
      </c>
      <c r="N11" s="203">
        <v>2022</v>
      </c>
      <c r="O11" s="204">
        <v>2022</v>
      </c>
      <c r="P11" s="203"/>
      <c r="Q11" s="205"/>
      <c r="R11" s="205"/>
      <c r="S11" s="204"/>
      <c r="T11" s="203"/>
      <c r="U11" s="205"/>
      <c r="V11" s="205"/>
      <c r="W11" s="205" t="s">
        <v>109</v>
      </c>
      <c r="X11" s="204"/>
      <c r="Y11" s="206"/>
      <c r="Z11" s="207"/>
    </row>
    <row r="12" spans="1:26" ht="114" customHeight="1">
      <c r="A12" s="282">
        <v>8</v>
      </c>
      <c r="B12" s="208" t="s">
        <v>115</v>
      </c>
      <c r="C12" s="197" t="s">
        <v>369</v>
      </c>
      <c r="D12" s="209">
        <v>61894652</v>
      </c>
      <c r="E12" s="209" t="s">
        <v>122</v>
      </c>
      <c r="F12" s="210" t="s">
        <v>123</v>
      </c>
      <c r="G12" s="211" t="s">
        <v>128</v>
      </c>
      <c r="H12" s="211" t="s">
        <v>17</v>
      </c>
      <c r="I12" s="211" t="s">
        <v>117</v>
      </c>
      <c r="J12" s="211" t="s">
        <v>117</v>
      </c>
      <c r="K12" s="211" t="s">
        <v>409</v>
      </c>
      <c r="L12" s="201">
        <v>5000000</v>
      </c>
      <c r="M12" s="202">
        <f t="shared" si="0"/>
        <v>3500000</v>
      </c>
      <c r="N12" s="203" t="s">
        <v>125</v>
      </c>
      <c r="O12" s="204"/>
      <c r="P12" s="203"/>
      <c r="Q12" s="205"/>
      <c r="R12" s="205"/>
      <c r="S12" s="204"/>
      <c r="T12" s="203"/>
      <c r="U12" s="205"/>
      <c r="V12" s="205"/>
      <c r="W12" s="205"/>
      <c r="X12" s="204" t="s">
        <v>109</v>
      </c>
      <c r="Y12" s="206"/>
      <c r="Z12" s="207"/>
    </row>
    <row r="13" spans="1:26" ht="115.5" customHeight="1">
      <c r="A13" s="282">
        <v>9</v>
      </c>
      <c r="B13" s="208" t="s">
        <v>115</v>
      </c>
      <c r="C13" s="197" t="s">
        <v>369</v>
      </c>
      <c r="D13" s="209">
        <v>61894653</v>
      </c>
      <c r="E13" s="209" t="s">
        <v>122</v>
      </c>
      <c r="F13" s="210" t="s">
        <v>123</v>
      </c>
      <c r="G13" s="211" t="s">
        <v>129</v>
      </c>
      <c r="H13" s="211" t="s">
        <v>17</v>
      </c>
      <c r="I13" s="211" t="s">
        <v>117</v>
      </c>
      <c r="J13" s="211" t="s">
        <v>117</v>
      </c>
      <c r="K13" s="211" t="s">
        <v>130</v>
      </c>
      <c r="L13" s="201">
        <v>3000000</v>
      </c>
      <c r="M13" s="202">
        <f t="shared" si="0"/>
        <v>2100000</v>
      </c>
      <c r="N13" s="203">
        <v>2023</v>
      </c>
      <c r="O13" s="204"/>
      <c r="P13" s="203" t="s">
        <v>109</v>
      </c>
      <c r="Q13" s="205"/>
      <c r="R13" s="205"/>
      <c r="S13" s="204"/>
      <c r="T13" s="203"/>
      <c r="U13" s="205"/>
      <c r="V13" s="205"/>
      <c r="W13" s="205"/>
      <c r="X13" s="204"/>
      <c r="Y13" s="206"/>
      <c r="Z13" s="207"/>
    </row>
    <row r="14" spans="1:26" ht="89.25">
      <c r="A14" s="282">
        <v>10</v>
      </c>
      <c r="B14" s="208" t="s">
        <v>115</v>
      </c>
      <c r="C14" s="197" t="s">
        <v>369</v>
      </c>
      <c r="D14" s="209">
        <v>61894654</v>
      </c>
      <c r="E14" s="209" t="s">
        <v>122</v>
      </c>
      <c r="F14" s="210" t="s">
        <v>123</v>
      </c>
      <c r="G14" s="211" t="s">
        <v>131</v>
      </c>
      <c r="H14" s="211" t="s">
        <v>17</v>
      </c>
      <c r="I14" s="211" t="s">
        <v>117</v>
      </c>
      <c r="J14" s="211" t="s">
        <v>117</v>
      </c>
      <c r="K14" s="211" t="s">
        <v>132</v>
      </c>
      <c r="L14" s="201">
        <v>4000000</v>
      </c>
      <c r="M14" s="202">
        <f t="shared" si="0"/>
        <v>2800000</v>
      </c>
      <c r="N14" s="203" t="s">
        <v>133</v>
      </c>
      <c r="O14" s="204"/>
      <c r="P14" s="203"/>
      <c r="Q14" s="205" t="s">
        <v>109</v>
      </c>
      <c r="R14" s="205" t="s">
        <v>109</v>
      </c>
      <c r="S14" s="204"/>
      <c r="T14" s="203"/>
      <c r="U14" s="205"/>
      <c r="V14" s="205" t="s">
        <v>109</v>
      </c>
      <c r="W14" s="205" t="s">
        <v>109</v>
      </c>
      <c r="X14" s="204"/>
      <c r="Y14" s="206"/>
      <c r="Z14" s="207"/>
    </row>
    <row r="15" spans="1:26" ht="114.75" customHeight="1">
      <c r="A15" s="282">
        <v>11</v>
      </c>
      <c r="B15" s="208" t="s">
        <v>115</v>
      </c>
      <c r="C15" s="197" t="s">
        <v>369</v>
      </c>
      <c r="D15" s="209">
        <v>61894655</v>
      </c>
      <c r="E15" s="209" t="s">
        <v>122</v>
      </c>
      <c r="F15" s="210" t="s">
        <v>123</v>
      </c>
      <c r="G15" s="211" t="s">
        <v>134</v>
      </c>
      <c r="H15" s="211" t="s">
        <v>17</v>
      </c>
      <c r="I15" s="211" t="s">
        <v>117</v>
      </c>
      <c r="J15" s="211" t="s">
        <v>117</v>
      </c>
      <c r="K15" s="211" t="s">
        <v>135</v>
      </c>
      <c r="L15" s="201">
        <v>300000</v>
      </c>
      <c r="M15" s="202">
        <f t="shared" si="0"/>
        <v>210000</v>
      </c>
      <c r="N15" s="203" t="s">
        <v>125</v>
      </c>
      <c r="O15" s="204"/>
      <c r="P15" s="203"/>
      <c r="Q15" s="205"/>
      <c r="R15" s="205"/>
      <c r="S15" s="204"/>
      <c r="T15" s="203"/>
      <c r="U15" s="205"/>
      <c r="V15" s="205" t="s">
        <v>109</v>
      </c>
      <c r="W15" s="205" t="s">
        <v>109</v>
      </c>
      <c r="X15" s="204"/>
      <c r="Y15" s="206"/>
      <c r="Z15" s="207"/>
    </row>
    <row r="16" spans="1:26" ht="114" customHeight="1">
      <c r="A16" s="282">
        <v>12</v>
      </c>
      <c r="B16" s="208" t="s">
        <v>115</v>
      </c>
      <c r="C16" s="197" t="s">
        <v>369</v>
      </c>
      <c r="D16" s="209">
        <v>61894656</v>
      </c>
      <c r="E16" s="209" t="s">
        <v>122</v>
      </c>
      <c r="F16" s="210" t="s">
        <v>123</v>
      </c>
      <c r="G16" s="211" t="s">
        <v>136</v>
      </c>
      <c r="H16" s="211" t="s">
        <v>17</v>
      </c>
      <c r="I16" s="211" t="s">
        <v>117</v>
      </c>
      <c r="J16" s="211" t="s">
        <v>117</v>
      </c>
      <c r="K16" s="211" t="s">
        <v>137</v>
      </c>
      <c r="L16" s="201">
        <v>250000</v>
      </c>
      <c r="M16" s="202">
        <f t="shared" si="0"/>
        <v>175000</v>
      </c>
      <c r="N16" s="203">
        <v>2023</v>
      </c>
      <c r="O16" s="204"/>
      <c r="P16" s="203"/>
      <c r="Q16" s="205"/>
      <c r="R16" s="205"/>
      <c r="S16" s="204"/>
      <c r="T16" s="203"/>
      <c r="U16" s="205" t="s">
        <v>109</v>
      </c>
      <c r="V16" s="205"/>
      <c r="W16" s="205"/>
      <c r="X16" s="204" t="s">
        <v>109</v>
      </c>
      <c r="Y16" s="206"/>
      <c r="Z16" s="207"/>
    </row>
    <row r="17" spans="1:26" ht="71.25" customHeight="1">
      <c r="A17" s="282">
        <v>13</v>
      </c>
      <c r="B17" s="208" t="s">
        <v>138</v>
      </c>
      <c r="C17" s="197" t="s">
        <v>369</v>
      </c>
      <c r="D17" s="209">
        <v>48704148</v>
      </c>
      <c r="E17" s="209">
        <v>102102856</v>
      </c>
      <c r="F17" s="210">
        <v>600044505</v>
      </c>
      <c r="G17" s="211" t="s">
        <v>139</v>
      </c>
      <c r="H17" s="211" t="s">
        <v>17</v>
      </c>
      <c r="I17" s="211" t="s">
        <v>117</v>
      </c>
      <c r="J17" s="211" t="s">
        <v>117</v>
      </c>
      <c r="K17" s="211" t="s">
        <v>140</v>
      </c>
      <c r="L17" s="201">
        <v>1340494</v>
      </c>
      <c r="M17" s="202">
        <f>L17*0.7</f>
        <v>938345.79999999993</v>
      </c>
      <c r="N17" s="203">
        <v>2023</v>
      </c>
      <c r="O17" s="204">
        <v>2023</v>
      </c>
      <c r="P17" s="203"/>
      <c r="Q17" s="205" t="s">
        <v>109</v>
      </c>
      <c r="R17" s="205"/>
      <c r="S17" s="204"/>
      <c r="T17" s="203"/>
      <c r="U17" s="205"/>
      <c r="V17" s="205"/>
      <c r="W17" s="205"/>
      <c r="X17" s="204"/>
      <c r="Y17" s="206" t="s">
        <v>141</v>
      </c>
      <c r="Z17" s="207"/>
    </row>
    <row r="18" spans="1:26" ht="75.75" customHeight="1">
      <c r="A18" s="282">
        <v>14</v>
      </c>
      <c r="B18" s="208" t="s">
        <v>138</v>
      </c>
      <c r="C18" s="197" t="s">
        <v>369</v>
      </c>
      <c r="D18" s="209">
        <v>48704148</v>
      </c>
      <c r="E18" s="209">
        <v>102102856</v>
      </c>
      <c r="F18" s="210">
        <v>600044505</v>
      </c>
      <c r="G18" s="211" t="s">
        <v>142</v>
      </c>
      <c r="H18" s="211" t="s">
        <v>17</v>
      </c>
      <c r="I18" s="211" t="s">
        <v>117</v>
      </c>
      <c r="J18" s="211" t="s">
        <v>117</v>
      </c>
      <c r="K18" s="211" t="s">
        <v>143</v>
      </c>
      <c r="L18" s="201">
        <v>1530000</v>
      </c>
      <c r="M18" s="202">
        <f t="shared" ref="M18:M24" si="1">L18*0.7</f>
        <v>1071000</v>
      </c>
      <c r="N18" s="203">
        <v>2022</v>
      </c>
      <c r="O18" s="204">
        <v>2022</v>
      </c>
      <c r="P18" s="203"/>
      <c r="Q18" s="205" t="s">
        <v>109</v>
      </c>
      <c r="R18" s="205"/>
      <c r="S18" s="204"/>
      <c r="T18" s="203"/>
      <c r="U18" s="205"/>
      <c r="V18" s="205"/>
      <c r="W18" s="205"/>
      <c r="X18" s="204"/>
      <c r="Y18" s="206" t="s">
        <v>144</v>
      </c>
      <c r="Z18" s="207"/>
    </row>
    <row r="19" spans="1:26" ht="68.25" customHeight="1">
      <c r="A19" s="282">
        <v>15</v>
      </c>
      <c r="B19" s="208" t="s">
        <v>138</v>
      </c>
      <c r="C19" s="197" t="s">
        <v>369</v>
      </c>
      <c r="D19" s="209">
        <v>48704148</v>
      </c>
      <c r="E19" s="209">
        <v>102102856</v>
      </c>
      <c r="F19" s="210">
        <v>600044505</v>
      </c>
      <c r="G19" s="211" t="s">
        <v>145</v>
      </c>
      <c r="H19" s="211" t="s">
        <v>17</v>
      </c>
      <c r="I19" s="211" t="s">
        <v>117</v>
      </c>
      <c r="J19" s="211" t="s">
        <v>117</v>
      </c>
      <c r="K19" s="200"/>
      <c r="L19" s="201">
        <v>25000000</v>
      </c>
      <c r="M19" s="202">
        <f t="shared" si="1"/>
        <v>17500000</v>
      </c>
      <c r="N19" s="203">
        <v>2023</v>
      </c>
      <c r="O19" s="204">
        <v>2025</v>
      </c>
      <c r="P19" s="203" t="s">
        <v>109</v>
      </c>
      <c r="Q19" s="205"/>
      <c r="R19" s="205"/>
      <c r="S19" s="204"/>
      <c r="T19" s="203"/>
      <c r="U19" s="205"/>
      <c r="V19" s="205"/>
      <c r="W19" s="205"/>
      <c r="X19" s="204"/>
      <c r="Y19" s="206" t="s">
        <v>141</v>
      </c>
      <c r="Z19" s="207"/>
    </row>
    <row r="20" spans="1:26" ht="69" customHeight="1">
      <c r="A20" s="282">
        <v>16</v>
      </c>
      <c r="B20" s="208" t="s">
        <v>138</v>
      </c>
      <c r="C20" s="197" t="s">
        <v>369</v>
      </c>
      <c r="D20" s="209">
        <v>48704148</v>
      </c>
      <c r="E20" s="209">
        <v>102102856</v>
      </c>
      <c r="F20" s="210">
        <v>600044505</v>
      </c>
      <c r="G20" s="211" t="s">
        <v>146</v>
      </c>
      <c r="H20" s="211" t="s">
        <v>17</v>
      </c>
      <c r="I20" s="211" t="s">
        <v>117</v>
      </c>
      <c r="J20" s="211" t="s">
        <v>117</v>
      </c>
      <c r="K20" s="211" t="s">
        <v>147</v>
      </c>
      <c r="L20" s="201">
        <v>250000</v>
      </c>
      <c r="M20" s="202">
        <f t="shared" si="1"/>
        <v>175000</v>
      </c>
      <c r="N20" s="203">
        <v>2023</v>
      </c>
      <c r="O20" s="204">
        <v>2023</v>
      </c>
      <c r="P20" s="203"/>
      <c r="Q20" s="205" t="s">
        <v>109</v>
      </c>
      <c r="R20" s="205"/>
      <c r="S20" s="204"/>
      <c r="T20" s="203"/>
      <c r="U20" s="205"/>
      <c r="V20" s="205"/>
      <c r="W20" s="205"/>
      <c r="X20" s="204"/>
      <c r="Y20" s="206" t="s">
        <v>144</v>
      </c>
      <c r="Z20" s="207"/>
    </row>
    <row r="21" spans="1:26" ht="69.75" customHeight="1">
      <c r="A21" s="282">
        <v>17</v>
      </c>
      <c r="B21" s="208" t="s">
        <v>138</v>
      </c>
      <c r="C21" s="197" t="s">
        <v>369</v>
      </c>
      <c r="D21" s="209">
        <v>48704148</v>
      </c>
      <c r="E21" s="209">
        <v>102102856</v>
      </c>
      <c r="F21" s="210">
        <v>600044505</v>
      </c>
      <c r="G21" s="211" t="s">
        <v>148</v>
      </c>
      <c r="H21" s="211" t="s">
        <v>17</v>
      </c>
      <c r="I21" s="211" t="s">
        <v>117</v>
      </c>
      <c r="J21" s="211" t="s">
        <v>117</v>
      </c>
      <c r="K21" s="211" t="s">
        <v>149</v>
      </c>
      <c r="L21" s="201">
        <v>300000</v>
      </c>
      <c r="M21" s="202">
        <f t="shared" si="1"/>
        <v>210000</v>
      </c>
      <c r="N21" s="203">
        <v>2022</v>
      </c>
      <c r="O21" s="204">
        <v>2022</v>
      </c>
      <c r="P21" s="203"/>
      <c r="Q21" s="205"/>
      <c r="R21" s="205"/>
      <c r="S21" s="204" t="s">
        <v>109</v>
      </c>
      <c r="T21" s="203"/>
      <c r="U21" s="205"/>
      <c r="V21" s="205"/>
      <c r="W21" s="205"/>
      <c r="X21" s="204" t="s">
        <v>109</v>
      </c>
      <c r="Y21" s="206"/>
      <c r="Z21" s="207"/>
    </row>
    <row r="22" spans="1:26" ht="69.75" customHeight="1">
      <c r="A22" s="282">
        <v>18</v>
      </c>
      <c r="B22" s="208" t="s">
        <v>138</v>
      </c>
      <c r="C22" s="197" t="s">
        <v>369</v>
      </c>
      <c r="D22" s="209">
        <v>48704148</v>
      </c>
      <c r="E22" s="209">
        <v>102102856</v>
      </c>
      <c r="F22" s="210">
        <v>600044505</v>
      </c>
      <c r="G22" s="211" t="s">
        <v>150</v>
      </c>
      <c r="H22" s="211" t="s">
        <v>17</v>
      </c>
      <c r="I22" s="211" t="s">
        <v>117</v>
      </c>
      <c r="J22" s="211" t="s">
        <v>117</v>
      </c>
      <c r="K22" s="211" t="s">
        <v>151</v>
      </c>
      <c r="L22" s="201">
        <v>1050000</v>
      </c>
      <c r="M22" s="202">
        <f t="shared" si="1"/>
        <v>735000</v>
      </c>
      <c r="N22" s="203">
        <v>2022</v>
      </c>
      <c r="O22" s="204">
        <v>2025</v>
      </c>
      <c r="P22" s="203"/>
      <c r="Q22" s="205"/>
      <c r="R22" s="205"/>
      <c r="S22" s="204" t="s">
        <v>109</v>
      </c>
      <c r="T22" s="203"/>
      <c r="U22" s="205"/>
      <c r="V22" s="205"/>
      <c r="W22" s="205"/>
      <c r="X22" s="204"/>
      <c r="Y22" s="206" t="s">
        <v>141</v>
      </c>
      <c r="Z22" s="207"/>
    </row>
    <row r="23" spans="1:26" ht="73.5" customHeight="1">
      <c r="A23" s="282">
        <v>19</v>
      </c>
      <c r="B23" s="208" t="s">
        <v>138</v>
      </c>
      <c r="C23" s="197" t="s">
        <v>369</v>
      </c>
      <c r="D23" s="209">
        <v>48704148</v>
      </c>
      <c r="E23" s="209">
        <v>102102856</v>
      </c>
      <c r="F23" s="210">
        <v>600044505</v>
      </c>
      <c r="G23" s="211" t="s">
        <v>152</v>
      </c>
      <c r="H23" s="211" t="s">
        <v>17</v>
      </c>
      <c r="I23" s="211" t="s">
        <v>117</v>
      </c>
      <c r="J23" s="211" t="s">
        <v>117</v>
      </c>
      <c r="K23" s="211" t="s">
        <v>153</v>
      </c>
      <c r="L23" s="201">
        <v>500000</v>
      </c>
      <c r="M23" s="202">
        <f t="shared" si="1"/>
        <v>350000</v>
      </c>
      <c r="N23" s="203">
        <v>2022</v>
      </c>
      <c r="O23" s="204">
        <v>2027</v>
      </c>
      <c r="P23" s="203" t="s">
        <v>109</v>
      </c>
      <c r="Q23" s="205" t="s">
        <v>109</v>
      </c>
      <c r="R23" s="205"/>
      <c r="S23" s="204" t="s">
        <v>109</v>
      </c>
      <c r="T23" s="203"/>
      <c r="U23" s="205"/>
      <c r="V23" s="205"/>
      <c r="W23" s="205"/>
      <c r="X23" s="204"/>
      <c r="Y23" s="206" t="s">
        <v>141</v>
      </c>
      <c r="Z23" s="207"/>
    </row>
    <row r="24" spans="1:26" ht="70.5" customHeight="1">
      <c r="A24" s="282">
        <v>20</v>
      </c>
      <c r="B24" s="208" t="s">
        <v>138</v>
      </c>
      <c r="C24" s="197" t="s">
        <v>369</v>
      </c>
      <c r="D24" s="209">
        <v>48704148</v>
      </c>
      <c r="E24" s="209">
        <v>102102856</v>
      </c>
      <c r="F24" s="210">
        <v>600044505</v>
      </c>
      <c r="G24" s="211" t="s">
        <v>154</v>
      </c>
      <c r="H24" s="211" t="s">
        <v>17</v>
      </c>
      <c r="I24" s="211" t="s">
        <v>117</v>
      </c>
      <c r="J24" s="211" t="s">
        <v>117</v>
      </c>
      <c r="K24" s="200"/>
      <c r="L24" s="201">
        <v>600000</v>
      </c>
      <c r="M24" s="202">
        <f t="shared" si="1"/>
        <v>420000</v>
      </c>
      <c r="N24" s="203">
        <v>2022</v>
      </c>
      <c r="O24" s="204">
        <v>2027</v>
      </c>
      <c r="P24" s="203" t="s">
        <v>109</v>
      </c>
      <c r="Q24" s="205" t="s">
        <v>109</v>
      </c>
      <c r="R24" s="205"/>
      <c r="S24" s="204" t="s">
        <v>109</v>
      </c>
      <c r="T24" s="203"/>
      <c r="U24" s="205"/>
      <c r="V24" s="205"/>
      <c r="W24" s="205"/>
      <c r="X24" s="204"/>
      <c r="Y24" s="206" t="s">
        <v>141</v>
      </c>
      <c r="Z24" s="207"/>
    </row>
    <row r="25" spans="1:26" ht="113.25" customHeight="1">
      <c r="A25" s="282">
        <v>21</v>
      </c>
      <c r="B25" s="208" t="s">
        <v>421</v>
      </c>
      <c r="C25" s="197" t="s">
        <v>369</v>
      </c>
      <c r="D25" s="209">
        <v>70567981</v>
      </c>
      <c r="E25" s="209">
        <v>102638390</v>
      </c>
      <c r="F25" s="210">
        <v>600044556</v>
      </c>
      <c r="G25" s="211" t="s">
        <v>378</v>
      </c>
      <c r="H25" s="211" t="s">
        <v>17</v>
      </c>
      <c r="I25" s="211" t="s">
        <v>117</v>
      </c>
      <c r="J25" s="211" t="s">
        <v>117</v>
      </c>
      <c r="K25" s="211" t="s">
        <v>155</v>
      </c>
      <c r="L25" s="201">
        <v>1000000</v>
      </c>
      <c r="M25" s="202">
        <v>700000</v>
      </c>
      <c r="N25" s="203" t="s">
        <v>125</v>
      </c>
      <c r="O25" s="204">
        <v>2027</v>
      </c>
      <c r="P25" s="203"/>
      <c r="Q25" s="205" t="s">
        <v>109</v>
      </c>
      <c r="R25" s="205" t="s">
        <v>109</v>
      </c>
      <c r="S25" s="204" t="s">
        <v>109</v>
      </c>
      <c r="T25" s="203"/>
      <c r="U25" s="205"/>
      <c r="V25" s="205"/>
      <c r="W25" s="205"/>
      <c r="X25" s="204"/>
      <c r="Y25" s="206"/>
      <c r="Z25" s="207"/>
    </row>
    <row r="26" spans="1:26" ht="116.25" customHeight="1">
      <c r="A26" s="282">
        <v>22</v>
      </c>
      <c r="B26" s="208" t="s">
        <v>421</v>
      </c>
      <c r="C26" s="197" t="s">
        <v>369</v>
      </c>
      <c r="D26" s="209">
        <v>70567981</v>
      </c>
      <c r="E26" s="209">
        <v>102638390</v>
      </c>
      <c r="F26" s="210">
        <v>600044556</v>
      </c>
      <c r="G26" s="211" t="s">
        <v>377</v>
      </c>
      <c r="H26" s="211" t="s">
        <v>17</v>
      </c>
      <c r="I26" s="211" t="s">
        <v>117</v>
      </c>
      <c r="J26" s="211" t="s">
        <v>117</v>
      </c>
      <c r="K26" s="211" t="s">
        <v>156</v>
      </c>
      <c r="L26" s="201">
        <v>500000</v>
      </c>
      <c r="M26" s="202">
        <v>2100000</v>
      </c>
      <c r="N26" s="203" t="s">
        <v>125</v>
      </c>
      <c r="O26" s="204">
        <v>2025</v>
      </c>
      <c r="P26" s="203"/>
      <c r="Q26" s="205" t="s">
        <v>109</v>
      </c>
      <c r="R26" s="205" t="s">
        <v>109</v>
      </c>
      <c r="S26" s="204"/>
      <c r="T26" s="203"/>
      <c r="U26" s="205"/>
      <c r="V26" s="205"/>
      <c r="W26" s="205"/>
      <c r="X26" s="204"/>
      <c r="Y26" s="206"/>
      <c r="Z26" s="207"/>
    </row>
    <row r="27" spans="1:26" ht="115.5" customHeight="1">
      <c r="A27" s="282">
        <v>23</v>
      </c>
      <c r="B27" s="208" t="s">
        <v>421</v>
      </c>
      <c r="C27" s="197" t="s">
        <v>369</v>
      </c>
      <c r="D27" s="209">
        <v>70567981</v>
      </c>
      <c r="E27" s="209">
        <v>102638390</v>
      </c>
      <c r="F27" s="210">
        <v>600044556</v>
      </c>
      <c r="G27" s="211" t="s">
        <v>379</v>
      </c>
      <c r="H27" s="211" t="s">
        <v>17</v>
      </c>
      <c r="I27" s="211" t="s">
        <v>117</v>
      </c>
      <c r="J27" s="211" t="s">
        <v>117</v>
      </c>
      <c r="K27" s="211" t="s">
        <v>157</v>
      </c>
      <c r="L27" s="201">
        <v>400000</v>
      </c>
      <c r="M27" s="202">
        <f t="shared" ref="M27:M36" si="2">L27/100*70</f>
        <v>280000</v>
      </c>
      <c r="N27" s="203" t="s">
        <v>125</v>
      </c>
      <c r="O27" s="204">
        <v>2025</v>
      </c>
      <c r="P27" s="203"/>
      <c r="Q27" s="205"/>
      <c r="R27" s="205" t="s">
        <v>109</v>
      </c>
      <c r="S27" s="204"/>
      <c r="T27" s="203"/>
      <c r="U27" s="205"/>
      <c r="V27" s="205"/>
      <c r="W27" s="205"/>
      <c r="X27" s="204"/>
      <c r="Y27" s="206"/>
      <c r="Z27" s="207"/>
    </row>
    <row r="28" spans="1:26" ht="75.75" customHeight="1">
      <c r="A28" s="282">
        <v>24</v>
      </c>
      <c r="B28" s="208" t="s">
        <v>421</v>
      </c>
      <c r="C28" s="197" t="s">
        <v>369</v>
      </c>
      <c r="D28" s="209">
        <v>70567981</v>
      </c>
      <c r="E28" s="209">
        <v>102638390</v>
      </c>
      <c r="F28" s="210">
        <v>600044556</v>
      </c>
      <c r="G28" s="211" t="s">
        <v>380</v>
      </c>
      <c r="H28" s="211" t="s">
        <v>17</v>
      </c>
      <c r="I28" s="211" t="s">
        <v>117</v>
      </c>
      <c r="J28" s="211" t="s">
        <v>117</v>
      </c>
      <c r="K28" s="211" t="s">
        <v>158</v>
      </c>
      <c r="L28" s="201">
        <v>250000</v>
      </c>
      <c r="M28" s="202">
        <f t="shared" si="2"/>
        <v>175000</v>
      </c>
      <c r="N28" s="203" t="s">
        <v>125</v>
      </c>
      <c r="O28" s="204">
        <v>2025</v>
      </c>
      <c r="P28" s="203"/>
      <c r="Q28" s="205" t="s">
        <v>109</v>
      </c>
      <c r="R28" s="205" t="s">
        <v>109</v>
      </c>
      <c r="S28" s="204"/>
      <c r="T28" s="203"/>
      <c r="U28" s="205"/>
      <c r="V28" s="205"/>
      <c r="W28" s="205"/>
      <c r="X28" s="204"/>
      <c r="Y28" s="206"/>
      <c r="Z28" s="207"/>
    </row>
    <row r="29" spans="1:26" ht="123.75" customHeight="1">
      <c r="A29" s="282">
        <v>25</v>
      </c>
      <c r="B29" s="208" t="s">
        <v>421</v>
      </c>
      <c r="C29" s="197" t="s">
        <v>369</v>
      </c>
      <c r="D29" s="209">
        <v>70567981</v>
      </c>
      <c r="E29" s="209">
        <v>102638390</v>
      </c>
      <c r="F29" s="210">
        <v>600044556</v>
      </c>
      <c r="G29" s="211" t="s">
        <v>381</v>
      </c>
      <c r="H29" s="211" t="s">
        <v>17</v>
      </c>
      <c r="I29" s="211" t="s">
        <v>117</v>
      </c>
      <c r="J29" s="211" t="s">
        <v>117</v>
      </c>
      <c r="K29" s="211" t="s">
        <v>159</v>
      </c>
      <c r="L29" s="201">
        <v>200000</v>
      </c>
      <c r="M29" s="202">
        <f t="shared" si="2"/>
        <v>140000</v>
      </c>
      <c r="N29" s="203" t="s">
        <v>125</v>
      </c>
      <c r="O29" s="204">
        <v>2025</v>
      </c>
      <c r="P29" s="203" t="s">
        <v>109</v>
      </c>
      <c r="Q29" s="205" t="s">
        <v>109</v>
      </c>
      <c r="R29" s="205" t="s">
        <v>109</v>
      </c>
      <c r="S29" s="204"/>
      <c r="T29" s="203"/>
      <c r="U29" s="205"/>
      <c r="V29" s="205"/>
      <c r="W29" s="205"/>
      <c r="X29" s="204"/>
      <c r="Y29" s="206"/>
      <c r="Z29" s="207"/>
    </row>
    <row r="30" spans="1:26" ht="116.25" customHeight="1">
      <c r="A30" s="282">
        <v>26</v>
      </c>
      <c r="B30" s="208" t="s">
        <v>421</v>
      </c>
      <c r="C30" s="197" t="s">
        <v>369</v>
      </c>
      <c r="D30" s="209">
        <v>70567981</v>
      </c>
      <c r="E30" s="209">
        <v>102638390</v>
      </c>
      <c r="F30" s="210">
        <v>600044556</v>
      </c>
      <c r="G30" s="211" t="s">
        <v>382</v>
      </c>
      <c r="H30" s="211" t="s">
        <v>17</v>
      </c>
      <c r="I30" s="211" t="s">
        <v>117</v>
      </c>
      <c r="J30" s="211" t="s">
        <v>117</v>
      </c>
      <c r="K30" s="211" t="s">
        <v>159</v>
      </c>
      <c r="L30" s="201">
        <v>1200000</v>
      </c>
      <c r="M30" s="202">
        <f t="shared" si="2"/>
        <v>840000</v>
      </c>
      <c r="N30" s="203" t="s">
        <v>125</v>
      </c>
      <c r="O30" s="204">
        <v>2025</v>
      </c>
      <c r="P30" s="203"/>
      <c r="Q30" s="205" t="s">
        <v>109</v>
      </c>
      <c r="R30" s="205" t="s">
        <v>109</v>
      </c>
      <c r="S30" s="204"/>
      <c r="T30" s="203"/>
      <c r="U30" s="205"/>
      <c r="V30" s="205"/>
      <c r="W30" s="205"/>
      <c r="X30" s="204"/>
      <c r="Y30" s="206"/>
      <c r="Z30" s="207"/>
    </row>
    <row r="31" spans="1:26" ht="89.25">
      <c r="A31" s="282">
        <v>27</v>
      </c>
      <c r="B31" s="208" t="s">
        <v>421</v>
      </c>
      <c r="C31" s="197" t="s">
        <v>369</v>
      </c>
      <c r="D31" s="209">
        <v>70567981</v>
      </c>
      <c r="E31" s="209">
        <v>102638390</v>
      </c>
      <c r="F31" s="210">
        <v>600044556</v>
      </c>
      <c r="G31" s="211" t="s">
        <v>383</v>
      </c>
      <c r="H31" s="211" t="s">
        <v>17</v>
      </c>
      <c r="I31" s="211" t="s">
        <v>117</v>
      </c>
      <c r="J31" s="211" t="s">
        <v>117</v>
      </c>
      <c r="K31" s="211" t="s">
        <v>160</v>
      </c>
      <c r="L31" s="201">
        <v>2500000</v>
      </c>
      <c r="M31" s="202">
        <f t="shared" si="2"/>
        <v>1750000</v>
      </c>
      <c r="N31" s="203" t="s">
        <v>125</v>
      </c>
      <c r="O31" s="204">
        <v>2025</v>
      </c>
      <c r="P31" s="203" t="s">
        <v>109</v>
      </c>
      <c r="Q31" s="205" t="s">
        <v>109</v>
      </c>
      <c r="R31" s="205" t="s">
        <v>109</v>
      </c>
      <c r="S31" s="204" t="s">
        <v>109</v>
      </c>
      <c r="T31" s="203"/>
      <c r="U31" s="205"/>
      <c r="V31" s="205"/>
      <c r="W31" s="205"/>
      <c r="X31" s="204"/>
      <c r="Y31" s="206"/>
      <c r="Z31" s="207"/>
    </row>
    <row r="32" spans="1:26" ht="116.25" customHeight="1">
      <c r="A32" s="282">
        <v>28</v>
      </c>
      <c r="B32" s="208" t="s">
        <v>421</v>
      </c>
      <c r="C32" s="197" t="s">
        <v>369</v>
      </c>
      <c r="D32" s="209">
        <v>70567981</v>
      </c>
      <c r="E32" s="209">
        <v>102638390</v>
      </c>
      <c r="F32" s="210">
        <v>600044556</v>
      </c>
      <c r="G32" s="211" t="s">
        <v>384</v>
      </c>
      <c r="H32" s="211" t="s">
        <v>17</v>
      </c>
      <c r="I32" s="211" t="s">
        <v>117</v>
      </c>
      <c r="J32" s="211" t="s">
        <v>117</v>
      </c>
      <c r="K32" s="211" t="s">
        <v>161</v>
      </c>
      <c r="L32" s="201">
        <v>3500000</v>
      </c>
      <c r="M32" s="202">
        <f t="shared" si="2"/>
        <v>2450000</v>
      </c>
      <c r="N32" s="203" t="s">
        <v>125</v>
      </c>
      <c r="O32" s="204">
        <v>2025</v>
      </c>
      <c r="P32" s="203"/>
      <c r="Q32" s="205"/>
      <c r="R32" s="205"/>
      <c r="S32" s="204"/>
      <c r="T32" s="203"/>
      <c r="U32" s="205"/>
      <c r="V32" s="205"/>
      <c r="W32" s="205"/>
      <c r="X32" s="204"/>
      <c r="Y32" s="206"/>
      <c r="Z32" s="207"/>
    </row>
    <row r="33" spans="1:26" ht="215.25" customHeight="1">
      <c r="A33" s="282">
        <v>29</v>
      </c>
      <c r="B33" s="208" t="s">
        <v>421</v>
      </c>
      <c r="C33" s="197" t="s">
        <v>369</v>
      </c>
      <c r="D33" s="209">
        <v>70567981</v>
      </c>
      <c r="E33" s="209">
        <v>102638390</v>
      </c>
      <c r="F33" s="210">
        <v>600044556</v>
      </c>
      <c r="G33" s="211" t="s">
        <v>385</v>
      </c>
      <c r="H33" s="211" t="s">
        <v>17</v>
      </c>
      <c r="I33" s="211" t="s">
        <v>117</v>
      </c>
      <c r="J33" s="211" t="s">
        <v>117</v>
      </c>
      <c r="K33" s="211" t="s">
        <v>162</v>
      </c>
      <c r="L33" s="201">
        <v>2000000</v>
      </c>
      <c r="M33" s="202">
        <f t="shared" si="2"/>
        <v>1400000</v>
      </c>
      <c r="N33" s="203" t="s">
        <v>125</v>
      </c>
      <c r="O33" s="204">
        <v>2025</v>
      </c>
      <c r="P33" s="203" t="s">
        <v>109</v>
      </c>
      <c r="Q33" s="205" t="s">
        <v>109</v>
      </c>
      <c r="R33" s="205" t="s">
        <v>109</v>
      </c>
      <c r="S33" s="204" t="s">
        <v>109</v>
      </c>
      <c r="T33" s="203"/>
      <c r="U33" s="205"/>
      <c r="V33" s="205"/>
      <c r="W33" s="205"/>
      <c r="X33" s="204"/>
      <c r="Y33" s="206"/>
      <c r="Z33" s="207"/>
    </row>
    <row r="34" spans="1:26" ht="89.25">
      <c r="A34" s="282">
        <v>30</v>
      </c>
      <c r="B34" s="208" t="s">
        <v>421</v>
      </c>
      <c r="C34" s="197" t="s">
        <v>369</v>
      </c>
      <c r="D34" s="209">
        <v>70567981</v>
      </c>
      <c r="E34" s="209">
        <v>102638390</v>
      </c>
      <c r="F34" s="210">
        <v>600044556</v>
      </c>
      <c r="G34" s="211" t="s">
        <v>386</v>
      </c>
      <c r="H34" s="211" t="s">
        <v>17</v>
      </c>
      <c r="I34" s="211" t="s">
        <v>117</v>
      </c>
      <c r="J34" s="211" t="s">
        <v>117</v>
      </c>
      <c r="K34" s="211" t="s">
        <v>163</v>
      </c>
      <c r="L34" s="201">
        <v>2100000</v>
      </c>
      <c r="M34" s="202">
        <f t="shared" si="2"/>
        <v>1470000</v>
      </c>
      <c r="N34" s="203" t="s">
        <v>125</v>
      </c>
      <c r="O34" s="204">
        <v>2025</v>
      </c>
      <c r="P34" s="203" t="s">
        <v>109</v>
      </c>
      <c r="Q34" s="205"/>
      <c r="R34" s="205"/>
      <c r="S34" s="204" t="s">
        <v>109</v>
      </c>
      <c r="T34" s="203"/>
      <c r="U34" s="205"/>
      <c r="V34" s="205"/>
      <c r="W34" s="205"/>
      <c r="X34" s="204"/>
      <c r="Y34" s="206"/>
      <c r="Z34" s="207"/>
    </row>
    <row r="35" spans="1:26" ht="89.25">
      <c r="A35" s="282">
        <v>31</v>
      </c>
      <c r="B35" s="208" t="s">
        <v>421</v>
      </c>
      <c r="C35" s="197" t="s">
        <v>369</v>
      </c>
      <c r="D35" s="209">
        <v>70567981</v>
      </c>
      <c r="E35" s="209">
        <v>102638390</v>
      </c>
      <c r="F35" s="210">
        <v>600044556</v>
      </c>
      <c r="G35" s="211" t="s">
        <v>387</v>
      </c>
      <c r="H35" s="211" t="s">
        <v>17</v>
      </c>
      <c r="I35" s="211" t="s">
        <v>117</v>
      </c>
      <c r="J35" s="211" t="s">
        <v>117</v>
      </c>
      <c r="K35" s="211" t="s">
        <v>163</v>
      </c>
      <c r="L35" s="201">
        <v>1500000</v>
      </c>
      <c r="M35" s="202">
        <f t="shared" si="2"/>
        <v>1050000</v>
      </c>
      <c r="N35" s="203" t="s">
        <v>125</v>
      </c>
      <c r="O35" s="204"/>
      <c r="P35" s="203"/>
      <c r="Q35" s="205"/>
      <c r="R35" s="205"/>
      <c r="S35" s="204" t="s">
        <v>109</v>
      </c>
      <c r="T35" s="203"/>
      <c r="U35" s="205"/>
      <c r="V35" s="205"/>
      <c r="W35" s="205"/>
      <c r="X35" s="204"/>
      <c r="Y35" s="206"/>
      <c r="Z35" s="207"/>
    </row>
    <row r="36" spans="1:26" ht="120" customHeight="1">
      <c r="A36" s="282">
        <v>32</v>
      </c>
      <c r="B36" s="208" t="s">
        <v>421</v>
      </c>
      <c r="C36" s="197" t="s">
        <v>369</v>
      </c>
      <c r="D36" s="209">
        <v>70567981</v>
      </c>
      <c r="E36" s="209">
        <v>102638390</v>
      </c>
      <c r="F36" s="210">
        <v>600044556</v>
      </c>
      <c r="G36" s="211" t="s">
        <v>164</v>
      </c>
      <c r="H36" s="211" t="s">
        <v>17</v>
      </c>
      <c r="I36" s="211" t="s">
        <v>117</v>
      </c>
      <c r="J36" s="211" t="s">
        <v>117</v>
      </c>
      <c r="K36" s="211" t="s">
        <v>165</v>
      </c>
      <c r="L36" s="201">
        <v>2500000</v>
      </c>
      <c r="M36" s="202">
        <f t="shared" si="2"/>
        <v>1750000</v>
      </c>
      <c r="N36" s="203" t="s">
        <v>125</v>
      </c>
      <c r="O36" s="204">
        <v>2025</v>
      </c>
      <c r="P36" s="203" t="s">
        <v>109</v>
      </c>
      <c r="Q36" s="205" t="s">
        <v>109</v>
      </c>
      <c r="R36" s="205" t="s">
        <v>109</v>
      </c>
      <c r="S36" s="204" t="s">
        <v>109</v>
      </c>
      <c r="T36" s="203"/>
      <c r="U36" s="205"/>
      <c r="V36" s="205"/>
      <c r="W36" s="205"/>
      <c r="X36" s="204"/>
      <c r="Y36" s="206"/>
      <c r="Z36" s="207"/>
    </row>
    <row r="37" spans="1:26" ht="63.75">
      <c r="A37" s="282">
        <v>33</v>
      </c>
      <c r="B37" s="197" t="s">
        <v>350</v>
      </c>
      <c r="C37" s="197" t="s">
        <v>369</v>
      </c>
      <c r="D37" s="209">
        <v>71294996</v>
      </c>
      <c r="E37" s="209">
        <v>110036344</v>
      </c>
      <c r="F37" s="210">
        <v>691006261</v>
      </c>
      <c r="G37" s="211" t="s">
        <v>351</v>
      </c>
      <c r="H37" s="211" t="s">
        <v>17</v>
      </c>
      <c r="I37" s="211" t="s">
        <v>117</v>
      </c>
      <c r="J37" s="211" t="s">
        <v>117</v>
      </c>
      <c r="K37" s="200" t="s">
        <v>352</v>
      </c>
      <c r="L37" s="201">
        <v>3500000</v>
      </c>
      <c r="M37" s="202">
        <f>L37/100*70</f>
        <v>2450000</v>
      </c>
      <c r="N37" s="212">
        <v>44593</v>
      </c>
      <c r="O37" s="213" t="s">
        <v>353</v>
      </c>
      <c r="P37" s="203"/>
      <c r="Q37" s="205" t="s">
        <v>109</v>
      </c>
      <c r="R37" s="205"/>
      <c r="S37" s="204" t="s">
        <v>109</v>
      </c>
      <c r="T37" s="203"/>
      <c r="U37" s="205"/>
      <c r="V37" s="205"/>
      <c r="W37" s="205"/>
      <c r="X37" s="204"/>
      <c r="Y37" s="206"/>
      <c r="Z37" s="207"/>
    </row>
    <row r="38" spans="1:26" ht="63.75">
      <c r="A38" s="282">
        <v>34</v>
      </c>
      <c r="B38" s="197" t="s">
        <v>350</v>
      </c>
      <c r="C38" s="197" t="s">
        <v>369</v>
      </c>
      <c r="D38" s="209">
        <v>71294996</v>
      </c>
      <c r="E38" s="209">
        <v>110036344</v>
      </c>
      <c r="F38" s="210">
        <v>691006261</v>
      </c>
      <c r="G38" s="211" t="s">
        <v>354</v>
      </c>
      <c r="H38" s="211" t="s">
        <v>17</v>
      </c>
      <c r="I38" s="211" t="s">
        <v>117</v>
      </c>
      <c r="J38" s="211" t="s">
        <v>117</v>
      </c>
      <c r="K38" s="211" t="s">
        <v>355</v>
      </c>
      <c r="L38" s="201">
        <v>3000000</v>
      </c>
      <c r="M38" s="202">
        <v>2100000</v>
      </c>
      <c r="N38" s="212">
        <v>44652</v>
      </c>
      <c r="O38" s="213" t="s">
        <v>353</v>
      </c>
      <c r="P38" s="203" t="s">
        <v>109</v>
      </c>
      <c r="Q38" s="205"/>
      <c r="R38" s="205"/>
      <c r="S38" s="204" t="s">
        <v>109</v>
      </c>
      <c r="T38" s="203"/>
      <c r="U38" s="205"/>
      <c r="V38" s="205"/>
      <c r="W38" s="205"/>
      <c r="X38" s="204"/>
      <c r="Y38" s="206"/>
      <c r="Z38" s="207"/>
    </row>
    <row r="39" spans="1:26" ht="63.75">
      <c r="A39" s="282">
        <v>35</v>
      </c>
      <c r="B39" s="197" t="s">
        <v>350</v>
      </c>
      <c r="C39" s="197" t="s">
        <v>369</v>
      </c>
      <c r="D39" s="209">
        <v>71294996</v>
      </c>
      <c r="E39" s="209">
        <v>110036344</v>
      </c>
      <c r="F39" s="210">
        <v>110036344</v>
      </c>
      <c r="G39" s="211" t="s">
        <v>356</v>
      </c>
      <c r="H39" s="211" t="s">
        <v>17</v>
      </c>
      <c r="I39" s="211" t="s">
        <v>117</v>
      </c>
      <c r="J39" s="211" t="s">
        <v>117</v>
      </c>
      <c r="K39" s="211" t="s">
        <v>357</v>
      </c>
      <c r="L39" s="201">
        <v>3000000</v>
      </c>
      <c r="M39" s="202">
        <v>2100000</v>
      </c>
      <c r="N39" s="212">
        <v>44652</v>
      </c>
      <c r="O39" s="213" t="s">
        <v>353</v>
      </c>
      <c r="P39" s="203"/>
      <c r="Q39" s="205"/>
      <c r="R39" s="205" t="s">
        <v>109</v>
      </c>
      <c r="S39" s="204" t="s">
        <v>109</v>
      </c>
      <c r="T39" s="203"/>
      <c r="U39" s="205"/>
      <c r="V39" s="205"/>
      <c r="W39" s="205"/>
      <c r="X39" s="204"/>
      <c r="Y39" s="206"/>
      <c r="Z39" s="207"/>
    </row>
    <row r="40" spans="1:26" ht="85.5" customHeight="1">
      <c r="A40" s="282">
        <v>36</v>
      </c>
      <c r="B40" s="197" t="s">
        <v>350</v>
      </c>
      <c r="C40" s="197" t="s">
        <v>369</v>
      </c>
      <c r="D40" s="209">
        <v>71294996</v>
      </c>
      <c r="E40" s="209">
        <v>110036344</v>
      </c>
      <c r="F40" s="210">
        <v>110036344</v>
      </c>
      <c r="G40" s="211" t="s">
        <v>358</v>
      </c>
      <c r="H40" s="211" t="s">
        <v>17</v>
      </c>
      <c r="I40" s="211" t="s">
        <v>117</v>
      </c>
      <c r="J40" s="211" t="s">
        <v>117</v>
      </c>
      <c r="K40" s="211" t="s">
        <v>359</v>
      </c>
      <c r="L40" s="201">
        <v>5500000</v>
      </c>
      <c r="M40" s="202">
        <v>3850000</v>
      </c>
      <c r="N40" s="212">
        <v>44593</v>
      </c>
      <c r="O40" s="213">
        <v>45627</v>
      </c>
      <c r="P40" s="203"/>
      <c r="Q40" s="205"/>
      <c r="R40" s="205"/>
      <c r="S40" s="204"/>
      <c r="T40" s="203"/>
      <c r="U40" s="205"/>
      <c r="V40" s="205"/>
      <c r="W40" s="205"/>
      <c r="X40" s="204" t="s">
        <v>109</v>
      </c>
      <c r="Y40" s="206"/>
      <c r="Z40" s="207"/>
    </row>
    <row r="41" spans="1:26" ht="84" customHeight="1">
      <c r="A41" s="282">
        <v>37</v>
      </c>
      <c r="B41" s="197" t="s">
        <v>350</v>
      </c>
      <c r="C41" s="197" t="s">
        <v>369</v>
      </c>
      <c r="D41" s="209">
        <v>71294996</v>
      </c>
      <c r="E41" s="209">
        <v>110036344</v>
      </c>
      <c r="F41" s="210">
        <v>110036344</v>
      </c>
      <c r="G41" s="211" t="s">
        <v>360</v>
      </c>
      <c r="H41" s="211" t="s">
        <v>17</v>
      </c>
      <c r="I41" s="211" t="s">
        <v>117</v>
      </c>
      <c r="J41" s="211" t="s">
        <v>117</v>
      </c>
      <c r="K41" s="211" t="s">
        <v>361</v>
      </c>
      <c r="L41" s="201">
        <v>4000000</v>
      </c>
      <c r="M41" s="202">
        <v>2800000</v>
      </c>
      <c r="N41" s="212">
        <v>44743</v>
      </c>
      <c r="O41" s="213">
        <v>46722</v>
      </c>
      <c r="P41" s="203"/>
      <c r="Q41" s="205"/>
      <c r="R41" s="205"/>
      <c r="S41" s="204"/>
      <c r="T41" s="203"/>
      <c r="U41" s="205"/>
      <c r="V41" s="205" t="s">
        <v>109</v>
      </c>
      <c r="W41" s="205"/>
      <c r="X41" s="204"/>
      <c r="Y41" s="206"/>
      <c r="Z41" s="207"/>
    </row>
    <row r="42" spans="1:26" ht="83.25" customHeight="1">
      <c r="A42" s="282">
        <v>38</v>
      </c>
      <c r="B42" s="197" t="s">
        <v>350</v>
      </c>
      <c r="C42" s="197" t="s">
        <v>369</v>
      </c>
      <c r="D42" s="209">
        <v>71294996</v>
      </c>
      <c r="E42" s="209">
        <v>110036344</v>
      </c>
      <c r="F42" s="210">
        <v>110036344</v>
      </c>
      <c r="G42" s="211" t="s">
        <v>362</v>
      </c>
      <c r="H42" s="211" t="s">
        <v>17</v>
      </c>
      <c r="I42" s="211" t="s">
        <v>117</v>
      </c>
      <c r="J42" s="211" t="s">
        <v>117</v>
      </c>
      <c r="K42" s="211" t="s">
        <v>363</v>
      </c>
      <c r="L42" s="201">
        <v>10000000</v>
      </c>
      <c r="M42" s="202">
        <v>7000000</v>
      </c>
      <c r="N42" s="212">
        <v>44652</v>
      </c>
      <c r="O42" s="213">
        <v>46722</v>
      </c>
      <c r="P42" s="203"/>
      <c r="Q42" s="205"/>
      <c r="R42" s="205"/>
      <c r="S42" s="204"/>
      <c r="T42" s="203"/>
      <c r="U42" s="205"/>
      <c r="V42" s="205"/>
      <c r="W42" s="205"/>
      <c r="X42" s="204"/>
      <c r="Y42" s="206"/>
      <c r="Z42" s="207"/>
    </row>
    <row r="43" spans="1:26" ht="75.75" customHeight="1">
      <c r="A43" s="282">
        <v>39</v>
      </c>
      <c r="B43" s="197" t="s">
        <v>350</v>
      </c>
      <c r="C43" s="197" t="s">
        <v>369</v>
      </c>
      <c r="D43" s="209">
        <v>71294996</v>
      </c>
      <c r="E43" s="209">
        <v>110036344</v>
      </c>
      <c r="F43" s="210">
        <v>110036344</v>
      </c>
      <c r="G43" s="211" t="s">
        <v>364</v>
      </c>
      <c r="H43" s="211" t="s">
        <v>17</v>
      </c>
      <c r="I43" s="211" t="s">
        <v>117</v>
      </c>
      <c r="J43" s="211" t="s">
        <v>117</v>
      </c>
      <c r="K43" s="211" t="s">
        <v>365</v>
      </c>
      <c r="L43" s="201">
        <v>20000000</v>
      </c>
      <c r="M43" s="202">
        <v>14000000</v>
      </c>
      <c r="N43" s="212">
        <v>44805</v>
      </c>
      <c r="O43" s="213">
        <v>46722</v>
      </c>
      <c r="P43" s="203"/>
      <c r="Q43" s="205"/>
      <c r="R43" s="205"/>
      <c r="S43" s="204"/>
      <c r="T43" s="203"/>
      <c r="U43" s="205"/>
      <c r="V43" s="205"/>
      <c r="W43" s="205"/>
      <c r="X43" s="204"/>
      <c r="Y43" s="206"/>
      <c r="Z43" s="207"/>
    </row>
    <row r="44" spans="1:26" ht="85.5" customHeight="1">
      <c r="A44" s="282">
        <v>40</v>
      </c>
      <c r="B44" s="197" t="s">
        <v>350</v>
      </c>
      <c r="C44" s="197" t="s">
        <v>369</v>
      </c>
      <c r="D44" s="209">
        <v>71294996</v>
      </c>
      <c r="E44" s="209">
        <v>110036344</v>
      </c>
      <c r="F44" s="210">
        <v>110036344</v>
      </c>
      <c r="G44" s="211" t="s">
        <v>366</v>
      </c>
      <c r="H44" s="211" t="s">
        <v>17</v>
      </c>
      <c r="I44" s="211" t="s">
        <v>117</v>
      </c>
      <c r="J44" s="211" t="s">
        <v>117</v>
      </c>
      <c r="K44" s="211" t="s">
        <v>367</v>
      </c>
      <c r="L44" s="201">
        <v>15000000</v>
      </c>
      <c r="M44" s="202">
        <v>10500000</v>
      </c>
      <c r="N44" s="212">
        <v>44743</v>
      </c>
      <c r="O44" s="213">
        <v>46722</v>
      </c>
      <c r="P44" s="203"/>
      <c r="Q44" s="205"/>
      <c r="R44" s="205"/>
      <c r="S44" s="204"/>
      <c r="T44" s="203"/>
      <c r="U44" s="205"/>
      <c r="V44" s="205"/>
      <c r="W44" s="205" t="s">
        <v>109</v>
      </c>
      <c r="X44" s="204"/>
      <c r="Y44" s="206"/>
      <c r="Z44" s="207"/>
    </row>
    <row r="45" spans="1:26" ht="72" customHeight="1">
      <c r="A45" s="282">
        <v>41</v>
      </c>
      <c r="B45" s="208" t="s">
        <v>166</v>
      </c>
      <c r="C45" s="197" t="s">
        <v>369</v>
      </c>
      <c r="D45" s="209">
        <v>61894567</v>
      </c>
      <c r="E45" s="209">
        <v>102086966</v>
      </c>
      <c r="F45" s="210">
        <v>600044092</v>
      </c>
      <c r="G45" s="211" t="s">
        <v>167</v>
      </c>
      <c r="H45" s="211" t="s">
        <v>17</v>
      </c>
      <c r="I45" s="211" t="s">
        <v>117</v>
      </c>
      <c r="J45" s="211" t="s">
        <v>117</v>
      </c>
      <c r="K45" s="211" t="s">
        <v>168</v>
      </c>
      <c r="L45" s="201">
        <v>2500000</v>
      </c>
      <c r="M45" s="202">
        <f t="shared" ref="M45:M55" si="3">L45/100*70</f>
        <v>1750000</v>
      </c>
      <c r="N45" s="212">
        <v>44713</v>
      </c>
      <c r="O45" s="213">
        <v>44774</v>
      </c>
      <c r="P45" s="203" t="s">
        <v>109</v>
      </c>
      <c r="Q45" s="205" t="s">
        <v>109</v>
      </c>
      <c r="R45" s="205"/>
      <c r="S45" s="204" t="s">
        <v>109</v>
      </c>
      <c r="T45" s="203" t="s">
        <v>109</v>
      </c>
      <c r="U45" s="205"/>
      <c r="V45" s="205"/>
      <c r="W45" s="205"/>
      <c r="X45" s="204"/>
      <c r="Y45" s="206"/>
      <c r="Z45" s="207"/>
    </row>
    <row r="46" spans="1:26" ht="73.5" customHeight="1">
      <c r="A46" s="282">
        <v>42</v>
      </c>
      <c r="B46" s="208" t="s">
        <v>166</v>
      </c>
      <c r="C46" s="197" t="s">
        <v>369</v>
      </c>
      <c r="D46" s="209">
        <v>61894567</v>
      </c>
      <c r="E46" s="209">
        <v>102086966</v>
      </c>
      <c r="F46" s="210">
        <v>600044092</v>
      </c>
      <c r="G46" s="211" t="s">
        <v>169</v>
      </c>
      <c r="H46" s="211" t="s">
        <v>17</v>
      </c>
      <c r="I46" s="211" t="s">
        <v>117</v>
      </c>
      <c r="J46" s="211" t="s">
        <v>117</v>
      </c>
      <c r="K46" s="211" t="s">
        <v>170</v>
      </c>
      <c r="L46" s="201">
        <v>1500000</v>
      </c>
      <c r="M46" s="202">
        <f t="shared" si="3"/>
        <v>1050000</v>
      </c>
      <c r="N46" s="212">
        <v>44713</v>
      </c>
      <c r="O46" s="213">
        <v>44774</v>
      </c>
      <c r="P46" s="203" t="s">
        <v>109</v>
      </c>
      <c r="Q46" s="205"/>
      <c r="R46" s="205"/>
      <c r="S46" s="204" t="s">
        <v>109</v>
      </c>
      <c r="T46" s="203" t="s">
        <v>109</v>
      </c>
      <c r="U46" s="205"/>
      <c r="V46" s="205"/>
      <c r="W46" s="205"/>
      <c r="X46" s="204"/>
      <c r="Y46" s="206"/>
      <c r="Z46" s="207"/>
    </row>
    <row r="47" spans="1:26" ht="69.75" customHeight="1">
      <c r="A47" s="282">
        <v>43</v>
      </c>
      <c r="B47" s="208" t="s">
        <v>166</v>
      </c>
      <c r="C47" s="197" t="s">
        <v>369</v>
      </c>
      <c r="D47" s="209">
        <v>61894567</v>
      </c>
      <c r="E47" s="209">
        <v>102086966</v>
      </c>
      <c r="F47" s="210">
        <v>600044092</v>
      </c>
      <c r="G47" s="211" t="s">
        <v>171</v>
      </c>
      <c r="H47" s="211" t="s">
        <v>17</v>
      </c>
      <c r="I47" s="211" t="s">
        <v>117</v>
      </c>
      <c r="J47" s="211" t="s">
        <v>117</v>
      </c>
      <c r="K47" s="211" t="s">
        <v>172</v>
      </c>
      <c r="L47" s="201">
        <v>500000</v>
      </c>
      <c r="M47" s="202">
        <f t="shared" si="3"/>
        <v>350000</v>
      </c>
      <c r="N47" s="212">
        <v>44713</v>
      </c>
      <c r="O47" s="213">
        <v>44774</v>
      </c>
      <c r="P47" s="203"/>
      <c r="Q47" s="205" t="s">
        <v>109</v>
      </c>
      <c r="R47" s="205" t="s">
        <v>109</v>
      </c>
      <c r="S47" s="204"/>
      <c r="T47" s="203"/>
      <c r="U47" s="205"/>
      <c r="V47" s="205" t="s">
        <v>109</v>
      </c>
      <c r="W47" s="205" t="s">
        <v>109</v>
      </c>
      <c r="X47" s="204"/>
      <c r="Y47" s="206"/>
      <c r="Z47" s="207"/>
    </row>
    <row r="48" spans="1:26" ht="72.75" customHeight="1">
      <c r="A48" s="282">
        <v>44</v>
      </c>
      <c r="B48" s="208" t="s">
        <v>166</v>
      </c>
      <c r="C48" s="197" t="s">
        <v>369</v>
      </c>
      <c r="D48" s="209">
        <v>61894567</v>
      </c>
      <c r="E48" s="209">
        <v>102086966</v>
      </c>
      <c r="F48" s="210">
        <v>600044092</v>
      </c>
      <c r="G48" s="211" t="s">
        <v>173</v>
      </c>
      <c r="H48" s="211" t="s">
        <v>17</v>
      </c>
      <c r="I48" s="211" t="s">
        <v>117</v>
      </c>
      <c r="J48" s="211" t="s">
        <v>117</v>
      </c>
      <c r="K48" s="211" t="s">
        <v>174</v>
      </c>
      <c r="L48" s="201">
        <v>1200000</v>
      </c>
      <c r="M48" s="202">
        <f t="shared" si="3"/>
        <v>840000</v>
      </c>
      <c r="N48" s="212">
        <v>44713</v>
      </c>
      <c r="O48" s="213">
        <v>44774</v>
      </c>
      <c r="P48" s="203" t="s">
        <v>109</v>
      </c>
      <c r="Q48" s="205" t="s">
        <v>109</v>
      </c>
      <c r="R48" s="205"/>
      <c r="S48" s="204" t="s">
        <v>109</v>
      </c>
      <c r="T48" s="203"/>
      <c r="U48" s="205"/>
      <c r="V48" s="205"/>
      <c r="W48" s="205"/>
      <c r="X48" s="204" t="s">
        <v>109</v>
      </c>
      <c r="Y48" s="206"/>
      <c r="Z48" s="207"/>
    </row>
    <row r="49" spans="1:26" ht="76.5">
      <c r="A49" s="282">
        <v>45</v>
      </c>
      <c r="B49" s="208" t="s">
        <v>388</v>
      </c>
      <c r="C49" s="208" t="s">
        <v>397</v>
      </c>
      <c r="D49" s="209">
        <v>70989567</v>
      </c>
      <c r="E49" s="209">
        <v>102086796</v>
      </c>
      <c r="F49" s="210">
        <v>600044190</v>
      </c>
      <c r="G49" s="211" t="s">
        <v>389</v>
      </c>
      <c r="H49" s="211" t="s">
        <v>17</v>
      </c>
      <c r="I49" s="211" t="s">
        <v>117</v>
      </c>
      <c r="J49" s="211" t="s">
        <v>390</v>
      </c>
      <c r="K49" s="200" t="s">
        <v>389</v>
      </c>
      <c r="L49" s="201">
        <v>10000000</v>
      </c>
      <c r="M49" s="202">
        <f>L49/100*70</f>
        <v>7000000</v>
      </c>
      <c r="N49" s="203">
        <v>2023</v>
      </c>
      <c r="O49" s="204">
        <v>2024</v>
      </c>
      <c r="P49" s="203" t="s">
        <v>109</v>
      </c>
      <c r="Q49" s="205"/>
      <c r="R49" s="205" t="s">
        <v>109</v>
      </c>
      <c r="S49" s="204" t="s">
        <v>109</v>
      </c>
      <c r="T49" s="203"/>
      <c r="U49" s="205"/>
      <c r="V49" s="205" t="s">
        <v>109</v>
      </c>
      <c r="W49" s="205" t="s">
        <v>109</v>
      </c>
      <c r="X49" s="204" t="s">
        <v>109</v>
      </c>
      <c r="Y49" s="206" t="s">
        <v>391</v>
      </c>
      <c r="Z49" s="207" t="s">
        <v>392</v>
      </c>
    </row>
    <row r="50" spans="1:26" ht="101.25" customHeight="1">
      <c r="A50" s="282">
        <v>46</v>
      </c>
      <c r="B50" s="208" t="s">
        <v>388</v>
      </c>
      <c r="C50" s="208" t="s">
        <v>397</v>
      </c>
      <c r="D50" s="209">
        <v>70989567</v>
      </c>
      <c r="E50" s="209">
        <v>102086796</v>
      </c>
      <c r="F50" s="210">
        <v>600044190</v>
      </c>
      <c r="G50" s="211" t="s">
        <v>393</v>
      </c>
      <c r="H50" s="211" t="s">
        <v>17</v>
      </c>
      <c r="I50" s="211" t="s">
        <v>117</v>
      </c>
      <c r="J50" s="211" t="s">
        <v>390</v>
      </c>
      <c r="K50" s="200" t="s">
        <v>394</v>
      </c>
      <c r="L50" s="201">
        <v>20000000</v>
      </c>
      <c r="M50" s="202">
        <v>14000000</v>
      </c>
      <c r="N50" s="203">
        <v>2023</v>
      </c>
      <c r="O50" s="204">
        <v>2024</v>
      </c>
      <c r="P50" s="203"/>
      <c r="Q50" s="205"/>
      <c r="R50" s="205"/>
      <c r="S50" s="204"/>
      <c r="T50" s="203"/>
      <c r="U50" s="205"/>
      <c r="V50" s="205"/>
      <c r="W50" s="205"/>
      <c r="X50" s="204"/>
      <c r="Y50" s="206" t="s">
        <v>394</v>
      </c>
      <c r="Z50" s="207" t="s">
        <v>395</v>
      </c>
    </row>
    <row r="51" spans="1:26" ht="80.099999999999994" customHeight="1">
      <c r="A51" s="282">
        <v>47</v>
      </c>
      <c r="B51" s="208" t="s">
        <v>460</v>
      </c>
      <c r="C51" s="208" t="s">
        <v>420</v>
      </c>
      <c r="D51" s="205">
        <v>70990701</v>
      </c>
      <c r="E51" s="205">
        <v>102102392</v>
      </c>
      <c r="F51" s="204">
        <v>600044378</v>
      </c>
      <c r="G51" s="211" t="s">
        <v>244</v>
      </c>
      <c r="H51" s="211" t="s">
        <v>17</v>
      </c>
      <c r="I51" s="211" t="s">
        <v>117</v>
      </c>
      <c r="J51" s="211" t="s">
        <v>245</v>
      </c>
      <c r="K51" s="211" t="s">
        <v>400</v>
      </c>
      <c r="L51" s="201">
        <v>8000000</v>
      </c>
      <c r="M51" s="202">
        <f t="shared" ref="M51" si="4">L51/100*70</f>
        <v>5600000</v>
      </c>
      <c r="N51" s="203">
        <v>2022</v>
      </c>
      <c r="O51" s="204">
        <v>2025</v>
      </c>
      <c r="P51" s="203"/>
      <c r="Q51" s="205"/>
      <c r="R51" s="205"/>
      <c r="S51" s="204"/>
      <c r="T51" s="203"/>
      <c r="U51" s="205"/>
      <c r="V51" s="205" t="s">
        <v>109</v>
      </c>
      <c r="W51" s="205" t="s">
        <v>109</v>
      </c>
      <c r="X51" s="204"/>
      <c r="Y51" s="206" t="s">
        <v>246</v>
      </c>
      <c r="Z51" s="207"/>
    </row>
    <row r="52" spans="1:26" ht="63.75">
      <c r="A52" s="282">
        <v>48</v>
      </c>
      <c r="B52" s="197" t="s">
        <v>460</v>
      </c>
      <c r="C52" s="197" t="s">
        <v>420</v>
      </c>
      <c r="D52" s="198">
        <v>70990701</v>
      </c>
      <c r="E52" s="198">
        <v>102102392</v>
      </c>
      <c r="F52" s="199">
        <v>600044378</v>
      </c>
      <c r="G52" s="200" t="s">
        <v>247</v>
      </c>
      <c r="H52" s="200" t="s">
        <v>17</v>
      </c>
      <c r="I52" s="211" t="s">
        <v>117</v>
      </c>
      <c r="J52" s="200" t="s">
        <v>245</v>
      </c>
      <c r="K52" s="200" t="s">
        <v>248</v>
      </c>
      <c r="L52" s="214">
        <v>2000000</v>
      </c>
      <c r="M52" s="202">
        <f t="shared" si="3"/>
        <v>1400000</v>
      </c>
      <c r="N52" s="203">
        <v>2022</v>
      </c>
      <c r="O52" s="204">
        <v>2025</v>
      </c>
      <c r="P52" s="203"/>
      <c r="Q52" s="205"/>
      <c r="R52" s="205"/>
      <c r="S52" s="204" t="s">
        <v>109</v>
      </c>
      <c r="T52" s="203"/>
      <c r="U52" s="205"/>
      <c r="V52" s="205"/>
      <c r="W52" s="205"/>
      <c r="X52" s="204" t="s">
        <v>109</v>
      </c>
      <c r="Y52" s="206"/>
      <c r="Z52" s="207"/>
    </row>
    <row r="53" spans="1:26" ht="126" customHeight="1">
      <c r="A53" s="282">
        <v>49</v>
      </c>
      <c r="B53" s="208" t="s">
        <v>249</v>
      </c>
      <c r="C53" s="208" t="s">
        <v>250</v>
      </c>
      <c r="D53" s="209">
        <v>47013958</v>
      </c>
      <c r="E53" s="209">
        <v>102606093</v>
      </c>
      <c r="F53" s="210">
        <v>600055795</v>
      </c>
      <c r="G53" s="211" t="s">
        <v>251</v>
      </c>
      <c r="H53" s="211" t="s">
        <v>17</v>
      </c>
      <c r="I53" s="211" t="s">
        <v>117</v>
      </c>
      <c r="J53" s="211" t="s">
        <v>252</v>
      </c>
      <c r="K53" s="211" t="s">
        <v>253</v>
      </c>
      <c r="L53" s="201">
        <v>950000</v>
      </c>
      <c r="M53" s="202">
        <f t="shared" si="3"/>
        <v>665000</v>
      </c>
      <c r="N53" s="212">
        <v>44743</v>
      </c>
      <c r="O53" s="213">
        <v>44774</v>
      </c>
      <c r="P53" s="203"/>
      <c r="Q53" s="205"/>
      <c r="R53" s="205"/>
      <c r="S53" s="204"/>
      <c r="T53" s="203"/>
      <c r="U53" s="205"/>
      <c r="V53" s="205"/>
      <c r="W53" s="205"/>
      <c r="X53" s="204"/>
      <c r="Y53" s="206" t="s">
        <v>254</v>
      </c>
      <c r="Z53" s="207" t="s">
        <v>108</v>
      </c>
    </row>
    <row r="54" spans="1:26" ht="76.5">
      <c r="A54" s="282">
        <v>50</v>
      </c>
      <c r="B54" s="208" t="s">
        <v>255</v>
      </c>
      <c r="C54" s="208" t="s">
        <v>256</v>
      </c>
      <c r="D54" s="209">
        <v>75032775</v>
      </c>
      <c r="E54" s="209">
        <v>102102473</v>
      </c>
      <c r="F54" s="210">
        <v>600044408</v>
      </c>
      <c r="G54" s="211" t="s">
        <v>257</v>
      </c>
      <c r="H54" s="211" t="s">
        <v>17</v>
      </c>
      <c r="I54" s="211" t="s">
        <v>117</v>
      </c>
      <c r="J54" s="211" t="s">
        <v>258</v>
      </c>
      <c r="K54" s="211" t="s">
        <v>259</v>
      </c>
      <c r="L54" s="201">
        <v>6000000</v>
      </c>
      <c r="M54" s="202">
        <f t="shared" si="3"/>
        <v>4200000</v>
      </c>
      <c r="N54" s="203">
        <v>2022</v>
      </c>
      <c r="O54" s="204">
        <v>2025</v>
      </c>
      <c r="P54" s="203" t="s">
        <v>109</v>
      </c>
      <c r="Q54" s="205" t="s">
        <v>109</v>
      </c>
      <c r="R54" s="205" t="s">
        <v>109</v>
      </c>
      <c r="S54" s="204" t="s">
        <v>109</v>
      </c>
      <c r="T54" s="203"/>
      <c r="U54" s="205" t="s">
        <v>109</v>
      </c>
      <c r="V54" s="205" t="s">
        <v>109</v>
      </c>
      <c r="W54" s="205" t="s">
        <v>109</v>
      </c>
      <c r="X54" s="204" t="s">
        <v>109</v>
      </c>
      <c r="Y54" s="206" t="s">
        <v>260</v>
      </c>
      <c r="Z54" s="207" t="s">
        <v>261</v>
      </c>
    </row>
    <row r="55" spans="1:26" ht="73.5" customHeight="1">
      <c r="A55" s="282">
        <v>51</v>
      </c>
      <c r="B55" s="208" t="s">
        <v>275</v>
      </c>
      <c r="C55" s="208" t="s">
        <v>176</v>
      </c>
      <c r="D55" s="209">
        <v>75031621</v>
      </c>
      <c r="E55" s="209">
        <v>102102503</v>
      </c>
      <c r="F55" s="210">
        <v>600044416</v>
      </c>
      <c r="G55" s="211" t="s">
        <v>276</v>
      </c>
      <c r="H55" s="211" t="s">
        <v>17</v>
      </c>
      <c r="I55" s="211" t="s">
        <v>117</v>
      </c>
      <c r="J55" s="211" t="s">
        <v>178</v>
      </c>
      <c r="K55" s="215" t="s">
        <v>277</v>
      </c>
      <c r="L55" s="201">
        <v>1000000</v>
      </c>
      <c r="M55" s="202">
        <f t="shared" si="3"/>
        <v>700000</v>
      </c>
      <c r="N55" s="203">
        <v>2022</v>
      </c>
      <c r="O55" s="204">
        <v>2026</v>
      </c>
      <c r="P55" s="203"/>
      <c r="Q55" s="205"/>
      <c r="R55" s="205"/>
      <c r="S55" s="204"/>
      <c r="T55" s="203"/>
      <c r="U55" s="205"/>
      <c r="V55" s="205"/>
      <c r="W55" s="205"/>
      <c r="X55" s="204"/>
      <c r="Y55" s="206" t="s">
        <v>107</v>
      </c>
      <c r="Z55" s="207" t="s">
        <v>108</v>
      </c>
    </row>
    <row r="56" spans="1:26" ht="63.75">
      <c r="A56" s="282">
        <v>52</v>
      </c>
      <c r="B56" s="208" t="s">
        <v>275</v>
      </c>
      <c r="C56" s="208" t="s">
        <v>176</v>
      </c>
      <c r="D56" s="209">
        <v>75031621</v>
      </c>
      <c r="E56" s="209">
        <v>102102503</v>
      </c>
      <c r="F56" s="210">
        <v>600044416</v>
      </c>
      <c r="G56" s="211" t="s">
        <v>278</v>
      </c>
      <c r="H56" s="211" t="s">
        <v>17</v>
      </c>
      <c r="I56" s="211" t="s">
        <v>117</v>
      </c>
      <c r="J56" s="211" t="s">
        <v>178</v>
      </c>
      <c r="K56" s="211" t="s">
        <v>279</v>
      </c>
      <c r="L56" s="201">
        <v>500000</v>
      </c>
      <c r="M56" s="202">
        <v>350000</v>
      </c>
      <c r="N56" s="203">
        <v>2022</v>
      </c>
      <c r="O56" s="204">
        <v>2026</v>
      </c>
      <c r="P56" s="203" t="s">
        <v>109</v>
      </c>
      <c r="Q56" s="205" t="s">
        <v>109</v>
      </c>
      <c r="R56" s="205" t="s">
        <v>109</v>
      </c>
      <c r="S56" s="204"/>
      <c r="T56" s="203"/>
      <c r="U56" s="205"/>
      <c r="V56" s="205" t="s">
        <v>109</v>
      </c>
      <c r="W56" s="205" t="s">
        <v>109</v>
      </c>
      <c r="X56" s="204"/>
      <c r="Y56" s="206" t="s">
        <v>110</v>
      </c>
      <c r="Z56" s="207" t="s">
        <v>108</v>
      </c>
    </row>
    <row r="57" spans="1:26" ht="63.75">
      <c r="A57" s="282">
        <v>53</v>
      </c>
      <c r="B57" s="208" t="s">
        <v>275</v>
      </c>
      <c r="C57" s="208" t="s">
        <v>176</v>
      </c>
      <c r="D57" s="209">
        <v>75031621</v>
      </c>
      <c r="E57" s="209">
        <v>102102503</v>
      </c>
      <c r="F57" s="210">
        <v>600044416</v>
      </c>
      <c r="G57" s="211" t="s">
        <v>280</v>
      </c>
      <c r="H57" s="211" t="s">
        <v>17</v>
      </c>
      <c r="I57" s="211" t="s">
        <v>117</v>
      </c>
      <c r="J57" s="211" t="s">
        <v>178</v>
      </c>
      <c r="K57" s="211" t="s">
        <v>281</v>
      </c>
      <c r="L57" s="201">
        <v>20000000</v>
      </c>
      <c r="M57" s="202">
        <v>14000000</v>
      </c>
      <c r="N57" s="203">
        <v>2023</v>
      </c>
      <c r="O57" s="204">
        <v>2028</v>
      </c>
      <c r="P57" s="203" t="s">
        <v>109</v>
      </c>
      <c r="Q57" s="205" t="s">
        <v>109</v>
      </c>
      <c r="R57" s="205" t="s">
        <v>109</v>
      </c>
      <c r="S57" s="204" t="s">
        <v>109</v>
      </c>
      <c r="T57" s="203"/>
      <c r="U57" s="205"/>
      <c r="V57" s="205" t="s">
        <v>109</v>
      </c>
      <c r="W57" s="205" t="s">
        <v>109</v>
      </c>
      <c r="X57" s="204" t="s">
        <v>109</v>
      </c>
      <c r="Y57" s="206" t="s">
        <v>107</v>
      </c>
      <c r="Z57" s="216" t="s">
        <v>108</v>
      </c>
    </row>
    <row r="58" spans="1:26" ht="63.75">
      <c r="A58" s="282">
        <v>54</v>
      </c>
      <c r="B58" s="208" t="s">
        <v>275</v>
      </c>
      <c r="C58" s="208" t="s">
        <v>176</v>
      </c>
      <c r="D58" s="209">
        <v>75031621</v>
      </c>
      <c r="E58" s="209">
        <v>102102503</v>
      </c>
      <c r="F58" s="210">
        <v>600044416</v>
      </c>
      <c r="G58" s="211" t="s">
        <v>282</v>
      </c>
      <c r="H58" s="211" t="s">
        <v>17</v>
      </c>
      <c r="I58" s="211" t="s">
        <v>117</v>
      </c>
      <c r="J58" s="211" t="s">
        <v>178</v>
      </c>
      <c r="K58" s="200" t="s">
        <v>283</v>
      </c>
      <c r="L58" s="201">
        <v>1500000</v>
      </c>
      <c r="M58" s="202">
        <v>1050000</v>
      </c>
      <c r="N58" s="203">
        <v>2022</v>
      </c>
      <c r="O58" s="204">
        <v>2027</v>
      </c>
      <c r="P58" s="203"/>
      <c r="Q58" s="205"/>
      <c r="R58" s="205"/>
      <c r="S58" s="204"/>
      <c r="T58" s="203"/>
      <c r="U58" s="205"/>
      <c r="V58" s="205"/>
      <c r="W58" s="205"/>
      <c r="X58" s="204"/>
      <c r="Y58" s="206" t="s">
        <v>111</v>
      </c>
      <c r="Z58" s="207" t="s">
        <v>108</v>
      </c>
    </row>
    <row r="59" spans="1:26" ht="63.75">
      <c r="A59" s="282">
        <v>55</v>
      </c>
      <c r="B59" s="208" t="s">
        <v>275</v>
      </c>
      <c r="C59" s="208" t="s">
        <v>176</v>
      </c>
      <c r="D59" s="209">
        <v>75031621</v>
      </c>
      <c r="E59" s="209">
        <v>102102503</v>
      </c>
      <c r="F59" s="210">
        <v>600044416</v>
      </c>
      <c r="G59" s="211" t="s">
        <v>284</v>
      </c>
      <c r="H59" s="211" t="s">
        <v>17</v>
      </c>
      <c r="I59" s="211" t="s">
        <v>117</v>
      </c>
      <c r="J59" s="211" t="s">
        <v>178</v>
      </c>
      <c r="K59" s="200" t="s">
        <v>285</v>
      </c>
      <c r="L59" s="201">
        <v>3000000</v>
      </c>
      <c r="M59" s="202">
        <v>2100000</v>
      </c>
      <c r="N59" s="203">
        <v>2021</v>
      </c>
      <c r="O59" s="204">
        <v>2023</v>
      </c>
      <c r="P59" s="203"/>
      <c r="Q59" s="205"/>
      <c r="R59" s="205"/>
      <c r="S59" s="204"/>
      <c r="T59" s="203"/>
      <c r="U59" s="205"/>
      <c r="V59" s="205" t="s">
        <v>109</v>
      </c>
      <c r="W59" s="205" t="s">
        <v>109</v>
      </c>
      <c r="X59" s="204"/>
      <c r="Y59" s="206" t="s">
        <v>107</v>
      </c>
      <c r="Z59" s="207" t="s">
        <v>108</v>
      </c>
    </row>
    <row r="60" spans="1:26" ht="102">
      <c r="A60" s="282">
        <v>56</v>
      </c>
      <c r="B60" s="208" t="s">
        <v>275</v>
      </c>
      <c r="C60" s="208" t="s">
        <v>176</v>
      </c>
      <c r="D60" s="209">
        <v>75031621</v>
      </c>
      <c r="E60" s="209">
        <v>102102503</v>
      </c>
      <c r="F60" s="210">
        <v>600044416</v>
      </c>
      <c r="G60" s="211" t="s">
        <v>286</v>
      </c>
      <c r="H60" s="211" t="s">
        <v>17</v>
      </c>
      <c r="I60" s="211" t="s">
        <v>117</v>
      </c>
      <c r="J60" s="211" t="s">
        <v>178</v>
      </c>
      <c r="K60" s="200" t="s">
        <v>287</v>
      </c>
      <c r="L60" s="201">
        <v>3000000</v>
      </c>
      <c r="M60" s="202">
        <v>2100000</v>
      </c>
      <c r="N60" s="203">
        <v>2022</v>
      </c>
      <c r="O60" s="204">
        <v>2027</v>
      </c>
      <c r="P60" s="203"/>
      <c r="Q60" s="205"/>
      <c r="R60" s="205"/>
      <c r="S60" s="204"/>
      <c r="T60" s="203"/>
      <c r="U60" s="205"/>
      <c r="V60" s="205"/>
      <c r="W60" s="205"/>
      <c r="X60" s="204"/>
      <c r="Y60" s="206" t="s">
        <v>107</v>
      </c>
      <c r="Z60" s="207" t="s">
        <v>108</v>
      </c>
    </row>
    <row r="61" spans="1:26" ht="63.75">
      <c r="A61" s="282">
        <v>57</v>
      </c>
      <c r="B61" s="208" t="s">
        <v>275</v>
      </c>
      <c r="C61" s="208" t="s">
        <v>176</v>
      </c>
      <c r="D61" s="209">
        <v>75031621</v>
      </c>
      <c r="E61" s="209">
        <v>102102503</v>
      </c>
      <c r="F61" s="210">
        <v>600044416</v>
      </c>
      <c r="G61" s="211" t="s">
        <v>288</v>
      </c>
      <c r="H61" s="211" t="s">
        <v>17</v>
      </c>
      <c r="I61" s="211" t="s">
        <v>117</v>
      </c>
      <c r="J61" s="211" t="s">
        <v>178</v>
      </c>
      <c r="K61" s="200" t="s">
        <v>289</v>
      </c>
      <c r="L61" s="201">
        <v>10000000</v>
      </c>
      <c r="M61" s="202">
        <v>7000000</v>
      </c>
      <c r="N61" s="203">
        <v>2023</v>
      </c>
      <c r="O61" s="204">
        <v>2028</v>
      </c>
      <c r="P61" s="203" t="s">
        <v>109</v>
      </c>
      <c r="Q61" s="205" t="s">
        <v>109</v>
      </c>
      <c r="R61" s="205" t="s">
        <v>109</v>
      </c>
      <c r="S61" s="204" t="s">
        <v>109</v>
      </c>
      <c r="T61" s="203"/>
      <c r="U61" s="205"/>
      <c r="V61" s="205" t="s">
        <v>109</v>
      </c>
      <c r="W61" s="205" t="s">
        <v>109</v>
      </c>
      <c r="X61" s="204" t="s">
        <v>109</v>
      </c>
      <c r="Y61" s="206" t="s">
        <v>107</v>
      </c>
      <c r="Z61" s="207" t="s">
        <v>108</v>
      </c>
    </row>
    <row r="62" spans="1:26" ht="63.75">
      <c r="A62" s="282">
        <v>58</v>
      </c>
      <c r="B62" s="208" t="s">
        <v>275</v>
      </c>
      <c r="C62" s="208" t="s">
        <v>176</v>
      </c>
      <c r="D62" s="209">
        <v>75031621</v>
      </c>
      <c r="E62" s="209">
        <v>102102503</v>
      </c>
      <c r="F62" s="210">
        <v>600044416</v>
      </c>
      <c r="G62" s="211" t="s">
        <v>290</v>
      </c>
      <c r="H62" s="211" t="s">
        <v>17</v>
      </c>
      <c r="I62" s="211" t="s">
        <v>117</v>
      </c>
      <c r="J62" s="211" t="s">
        <v>178</v>
      </c>
      <c r="K62" s="200" t="s">
        <v>291</v>
      </c>
      <c r="L62" s="201">
        <v>1500000</v>
      </c>
      <c r="M62" s="202">
        <v>1050000</v>
      </c>
      <c r="N62" s="203">
        <v>2023</v>
      </c>
      <c r="O62" s="204">
        <v>2028</v>
      </c>
      <c r="P62" s="203"/>
      <c r="Q62" s="205"/>
      <c r="R62" s="205"/>
      <c r="S62" s="204"/>
      <c r="T62" s="203"/>
      <c r="U62" s="205"/>
      <c r="V62" s="205"/>
      <c r="W62" s="205"/>
      <c r="X62" s="204"/>
      <c r="Y62" s="206" t="s">
        <v>110</v>
      </c>
      <c r="Z62" s="207" t="s">
        <v>108</v>
      </c>
    </row>
    <row r="63" spans="1:26" ht="89.25">
      <c r="A63" s="282">
        <v>59</v>
      </c>
      <c r="B63" s="208" t="s">
        <v>275</v>
      </c>
      <c r="C63" s="208" t="s">
        <v>176</v>
      </c>
      <c r="D63" s="209">
        <v>75031621</v>
      </c>
      <c r="E63" s="209">
        <v>102102503</v>
      </c>
      <c r="F63" s="210">
        <v>600044416</v>
      </c>
      <c r="G63" s="211" t="s">
        <v>292</v>
      </c>
      <c r="H63" s="211" t="s">
        <v>17</v>
      </c>
      <c r="I63" s="211" t="s">
        <v>117</v>
      </c>
      <c r="J63" s="211" t="s">
        <v>178</v>
      </c>
      <c r="K63" s="200" t="s">
        <v>293</v>
      </c>
      <c r="L63" s="201">
        <v>15000000</v>
      </c>
      <c r="M63" s="202">
        <v>10500000</v>
      </c>
      <c r="N63" s="203">
        <v>2023</v>
      </c>
      <c r="O63" s="204">
        <v>2028</v>
      </c>
      <c r="P63" s="203"/>
      <c r="Q63" s="205"/>
      <c r="R63" s="205"/>
      <c r="S63" s="204"/>
      <c r="T63" s="203"/>
      <c r="U63" s="205"/>
      <c r="V63" s="205" t="s">
        <v>109</v>
      </c>
      <c r="W63" s="205" t="s">
        <v>109</v>
      </c>
      <c r="X63" s="204" t="s">
        <v>109</v>
      </c>
      <c r="Y63" s="206" t="s">
        <v>107</v>
      </c>
      <c r="Z63" s="207" t="s">
        <v>108</v>
      </c>
    </row>
    <row r="64" spans="1:26" ht="76.5">
      <c r="A64" s="282">
        <v>60</v>
      </c>
      <c r="B64" s="208" t="s">
        <v>275</v>
      </c>
      <c r="C64" s="208" t="s">
        <v>176</v>
      </c>
      <c r="D64" s="209">
        <v>75031621</v>
      </c>
      <c r="E64" s="209">
        <v>102102503</v>
      </c>
      <c r="F64" s="210">
        <v>600044416</v>
      </c>
      <c r="G64" s="211" t="s">
        <v>294</v>
      </c>
      <c r="H64" s="211" t="s">
        <v>17</v>
      </c>
      <c r="I64" s="211" t="s">
        <v>117</v>
      </c>
      <c r="J64" s="211" t="s">
        <v>178</v>
      </c>
      <c r="K64" s="200" t="s">
        <v>295</v>
      </c>
      <c r="L64" s="201">
        <v>1000000</v>
      </c>
      <c r="M64" s="202">
        <v>700000</v>
      </c>
      <c r="N64" s="203">
        <v>2022</v>
      </c>
      <c r="O64" s="204">
        <v>2027</v>
      </c>
      <c r="P64" s="203" t="s">
        <v>109</v>
      </c>
      <c r="Q64" s="205" t="s">
        <v>109</v>
      </c>
      <c r="R64" s="205"/>
      <c r="S64" s="204" t="s">
        <v>109</v>
      </c>
      <c r="T64" s="203"/>
      <c r="U64" s="205"/>
      <c r="V64" s="205" t="s">
        <v>109</v>
      </c>
      <c r="W64" s="205" t="s">
        <v>109</v>
      </c>
      <c r="X64" s="204" t="s">
        <v>109</v>
      </c>
      <c r="Y64" s="206" t="s">
        <v>113</v>
      </c>
      <c r="Z64" s="207"/>
    </row>
    <row r="65" spans="1:26" ht="63.75">
      <c r="A65" s="282">
        <v>61</v>
      </c>
      <c r="B65" s="208" t="s">
        <v>275</v>
      </c>
      <c r="C65" s="208" t="s">
        <v>176</v>
      </c>
      <c r="D65" s="209">
        <v>75031621</v>
      </c>
      <c r="E65" s="209">
        <v>102102503</v>
      </c>
      <c r="F65" s="210">
        <v>600044416</v>
      </c>
      <c r="G65" s="211" t="s">
        <v>296</v>
      </c>
      <c r="H65" s="211" t="s">
        <v>17</v>
      </c>
      <c r="I65" s="211" t="s">
        <v>117</v>
      </c>
      <c r="J65" s="211" t="s">
        <v>178</v>
      </c>
      <c r="K65" s="200" t="s">
        <v>297</v>
      </c>
      <c r="L65" s="201">
        <v>500000</v>
      </c>
      <c r="M65" s="202">
        <v>350000</v>
      </c>
      <c r="N65" s="203">
        <v>2022</v>
      </c>
      <c r="O65" s="204">
        <v>2027</v>
      </c>
      <c r="P65" s="203"/>
      <c r="Q65" s="205"/>
      <c r="R65" s="205"/>
      <c r="S65" s="204"/>
      <c r="T65" s="203"/>
      <c r="U65" s="205"/>
      <c r="V65" s="205" t="s">
        <v>109</v>
      </c>
      <c r="W65" s="205" t="s">
        <v>109</v>
      </c>
      <c r="X65" s="204"/>
      <c r="Y65" s="206" t="s">
        <v>114</v>
      </c>
      <c r="Z65" s="207"/>
    </row>
    <row r="66" spans="1:26" ht="63.75">
      <c r="A66" s="282">
        <v>62</v>
      </c>
      <c r="B66" s="208" t="s">
        <v>275</v>
      </c>
      <c r="C66" s="208" t="s">
        <v>176</v>
      </c>
      <c r="D66" s="209">
        <v>75031621</v>
      </c>
      <c r="E66" s="209">
        <v>102102503</v>
      </c>
      <c r="F66" s="210">
        <v>600044416</v>
      </c>
      <c r="G66" s="211" t="s">
        <v>298</v>
      </c>
      <c r="H66" s="211" t="s">
        <v>17</v>
      </c>
      <c r="I66" s="211" t="s">
        <v>117</v>
      </c>
      <c r="J66" s="211" t="s">
        <v>178</v>
      </c>
      <c r="K66" s="200" t="s">
        <v>299</v>
      </c>
      <c r="L66" s="201">
        <v>1000000</v>
      </c>
      <c r="M66" s="202">
        <v>700000</v>
      </c>
      <c r="N66" s="203">
        <v>2023</v>
      </c>
      <c r="O66" s="204">
        <v>2028</v>
      </c>
      <c r="P66" s="203"/>
      <c r="Q66" s="205"/>
      <c r="R66" s="205"/>
      <c r="S66" s="204"/>
      <c r="T66" s="203"/>
      <c r="U66" s="205"/>
      <c r="V66" s="205"/>
      <c r="W66" s="205"/>
      <c r="X66" s="204"/>
      <c r="Y66" s="206" t="s">
        <v>112</v>
      </c>
      <c r="Z66" s="207" t="s">
        <v>108</v>
      </c>
    </row>
    <row r="67" spans="1:26" ht="102">
      <c r="A67" s="282">
        <v>63</v>
      </c>
      <c r="B67" s="197" t="s">
        <v>237</v>
      </c>
      <c r="C67" s="197" t="s">
        <v>238</v>
      </c>
      <c r="D67" s="198">
        <v>70989613</v>
      </c>
      <c r="E67" s="198">
        <v>102102741</v>
      </c>
      <c r="F67" s="199">
        <v>650047486</v>
      </c>
      <c r="G67" s="200" t="s">
        <v>239</v>
      </c>
      <c r="H67" s="200" t="s">
        <v>17</v>
      </c>
      <c r="I67" s="211" t="s">
        <v>117</v>
      </c>
      <c r="J67" s="200" t="s">
        <v>240</v>
      </c>
      <c r="K67" s="200" t="s">
        <v>241</v>
      </c>
      <c r="L67" s="214">
        <v>60000000</v>
      </c>
      <c r="M67" s="202">
        <f>L67/100*70</f>
        <v>42000000</v>
      </c>
      <c r="N67" s="217">
        <v>44713</v>
      </c>
      <c r="O67" s="218">
        <v>45657</v>
      </c>
      <c r="P67" s="203" t="s">
        <v>109</v>
      </c>
      <c r="Q67" s="205" t="s">
        <v>109</v>
      </c>
      <c r="R67" s="205" t="s">
        <v>109</v>
      </c>
      <c r="S67" s="204" t="s">
        <v>109</v>
      </c>
      <c r="T67" s="203" t="s">
        <v>109</v>
      </c>
      <c r="U67" s="205" t="s">
        <v>109</v>
      </c>
      <c r="V67" s="205" t="s">
        <v>109</v>
      </c>
      <c r="W67" s="205" t="s">
        <v>109</v>
      </c>
      <c r="X67" s="204" t="s">
        <v>109</v>
      </c>
      <c r="Y67" s="206" t="s">
        <v>242</v>
      </c>
      <c r="Z67" s="207" t="s">
        <v>243</v>
      </c>
    </row>
    <row r="68" spans="1:26" ht="63.75">
      <c r="A68" s="282">
        <v>64</v>
      </c>
      <c r="B68" s="197" t="s">
        <v>218</v>
      </c>
      <c r="C68" s="197" t="s">
        <v>219</v>
      </c>
      <c r="D68" s="198">
        <v>75135540</v>
      </c>
      <c r="E68" s="198">
        <v>102102554</v>
      </c>
      <c r="F68" s="199">
        <v>691000115</v>
      </c>
      <c r="G68" s="200" t="s">
        <v>220</v>
      </c>
      <c r="H68" s="200" t="s">
        <v>17</v>
      </c>
      <c r="I68" s="211" t="s">
        <v>117</v>
      </c>
      <c r="J68" s="200" t="s">
        <v>221</v>
      </c>
      <c r="K68" s="219" t="s">
        <v>222</v>
      </c>
      <c r="L68" s="214">
        <v>2000000</v>
      </c>
      <c r="M68" s="202">
        <f t="shared" ref="M68:M74" si="5">L68/100*70</f>
        <v>1400000</v>
      </c>
      <c r="N68" s="203" t="s">
        <v>318</v>
      </c>
      <c r="O68" s="204">
        <v>2027</v>
      </c>
      <c r="P68" s="203"/>
      <c r="Q68" s="205" t="s">
        <v>109</v>
      </c>
      <c r="R68" s="205"/>
      <c r="S68" s="204" t="s">
        <v>109</v>
      </c>
      <c r="T68" s="203"/>
      <c r="U68" s="205"/>
      <c r="V68" s="205"/>
      <c r="W68" s="205"/>
      <c r="X68" s="204"/>
      <c r="Y68" s="206"/>
      <c r="Z68" s="207"/>
    </row>
    <row r="69" spans="1:26" ht="63.75">
      <c r="A69" s="282">
        <v>65</v>
      </c>
      <c r="B69" s="197" t="s">
        <v>218</v>
      </c>
      <c r="C69" s="197" t="s">
        <v>219</v>
      </c>
      <c r="D69" s="198">
        <v>75135540</v>
      </c>
      <c r="E69" s="198">
        <v>102102554</v>
      </c>
      <c r="F69" s="199">
        <v>691000115</v>
      </c>
      <c r="G69" s="200" t="s">
        <v>223</v>
      </c>
      <c r="H69" s="200" t="s">
        <v>17</v>
      </c>
      <c r="I69" s="211" t="s">
        <v>117</v>
      </c>
      <c r="J69" s="200" t="s">
        <v>221</v>
      </c>
      <c r="K69" s="219" t="s">
        <v>224</v>
      </c>
      <c r="L69" s="214">
        <v>10000000</v>
      </c>
      <c r="M69" s="202">
        <f t="shared" si="5"/>
        <v>7000000</v>
      </c>
      <c r="N69" s="203" t="s">
        <v>318</v>
      </c>
      <c r="O69" s="204">
        <v>2027</v>
      </c>
      <c r="P69" s="203" t="s">
        <v>109</v>
      </c>
      <c r="Q69" s="205"/>
      <c r="R69" s="205"/>
      <c r="S69" s="204"/>
      <c r="T69" s="203"/>
      <c r="U69" s="205"/>
      <c r="V69" s="205"/>
      <c r="W69" s="205"/>
      <c r="X69" s="204"/>
      <c r="Y69" s="206"/>
      <c r="Z69" s="207"/>
    </row>
    <row r="70" spans="1:26" ht="140.25">
      <c r="A70" s="282">
        <v>66</v>
      </c>
      <c r="B70" s="208" t="s">
        <v>218</v>
      </c>
      <c r="C70" s="208" t="s">
        <v>219</v>
      </c>
      <c r="D70" s="209">
        <v>75135540</v>
      </c>
      <c r="E70" s="209">
        <v>102102554</v>
      </c>
      <c r="F70" s="210">
        <v>691000115</v>
      </c>
      <c r="G70" s="211" t="s">
        <v>225</v>
      </c>
      <c r="H70" s="211" t="s">
        <v>17</v>
      </c>
      <c r="I70" s="211" t="s">
        <v>117</v>
      </c>
      <c r="J70" s="211" t="s">
        <v>221</v>
      </c>
      <c r="K70" s="200" t="s">
        <v>226</v>
      </c>
      <c r="L70" s="201">
        <v>15000000</v>
      </c>
      <c r="M70" s="202">
        <f t="shared" si="5"/>
        <v>10500000</v>
      </c>
      <c r="N70" s="203" t="s">
        <v>318</v>
      </c>
      <c r="O70" s="204">
        <v>2027</v>
      </c>
      <c r="P70" s="203"/>
      <c r="Q70" s="205" t="s">
        <v>109</v>
      </c>
      <c r="R70" s="205" t="s">
        <v>109</v>
      </c>
      <c r="S70" s="204"/>
      <c r="T70" s="203"/>
      <c r="U70" s="205"/>
      <c r="V70" s="205"/>
      <c r="W70" s="205"/>
      <c r="X70" s="204"/>
      <c r="Y70" s="206"/>
      <c r="Z70" s="207"/>
    </row>
    <row r="71" spans="1:26" ht="38.25">
      <c r="A71" s="282">
        <v>67</v>
      </c>
      <c r="B71" s="208" t="s">
        <v>218</v>
      </c>
      <c r="C71" s="208" t="s">
        <v>219</v>
      </c>
      <c r="D71" s="209">
        <v>75135540</v>
      </c>
      <c r="E71" s="209">
        <v>102102554</v>
      </c>
      <c r="F71" s="210">
        <v>691000115</v>
      </c>
      <c r="G71" s="211" t="s">
        <v>227</v>
      </c>
      <c r="H71" s="211" t="s">
        <v>17</v>
      </c>
      <c r="I71" s="211" t="s">
        <v>117</v>
      </c>
      <c r="J71" s="211" t="s">
        <v>221</v>
      </c>
      <c r="K71" s="200" t="s">
        <v>228</v>
      </c>
      <c r="L71" s="201">
        <v>1000000</v>
      </c>
      <c r="M71" s="202">
        <f t="shared" si="5"/>
        <v>700000</v>
      </c>
      <c r="N71" s="203" t="s">
        <v>318</v>
      </c>
      <c r="O71" s="204">
        <v>2027</v>
      </c>
      <c r="P71" s="203"/>
      <c r="Q71" s="205"/>
      <c r="R71" s="205" t="s">
        <v>109</v>
      </c>
      <c r="S71" s="204"/>
      <c r="T71" s="203"/>
      <c r="U71" s="205"/>
      <c r="V71" s="205"/>
      <c r="W71" s="205"/>
      <c r="X71" s="204"/>
      <c r="Y71" s="206"/>
      <c r="Z71" s="207"/>
    </row>
    <row r="72" spans="1:26" ht="38.25">
      <c r="A72" s="282">
        <v>68</v>
      </c>
      <c r="B72" s="208" t="s">
        <v>218</v>
      </c>
      <c r="C72" s="208" t="s">
        <v>219</v>
      </c>
      <c r="D72" s="209">
        <v>75135540</v>
      </c>
      <c r="E72" s="209">
        <v>102102554</v>
      </c>
      <c r="F72" s="210">
        <v>691000115</v>
      </c>
      <c r="G72" s="211" t="s">
        <v>229</v>
      </c>
      <c r="H72" s="211" t="s">
        <v>17</v>
      </c>
      <c r="I72" s="211" t="s">
        <v>117</v>
      </c>
      <c r="J72" s="211" t="s">
        <v>221</v>
      </c>
      <c r="K72" s="200" t="s">
        <v>230</v>
      </c>
      <c r="L72" s="201">
        <v>1500000</v>
      </c>
      <c r="M72" s="202">
        <f t="shared" si="5"/>
        <v>1050000</v>
      </c>
      <c r="N72" s="203" t="s">
        <v>318</v>
      </c>
      <c r="O72" s="204">
        <v>2027</v>
      </c>
      <c r="P72" s="203" t="s">
        <v>109</v>
      </c>
      <c r="Q72" s="205" t="s">
        <v>109</v>
      </c>
      <c r="R72" s="205"/>
      <c r="S72" s="204" t="s">
        <v>109</v>
      </c>
      <c r="T72" s="203"/>
      <c r="U72" s="205"/>
      <c r="V72" s="205"/>
      <c r="W72" s="205"/>
      <c r="X72" s="204"/>
      <c r="Y72" s="206"/>
      <c r="Z72" s="207"/>
    </row>
    <row r="73" spans="1:26" ht="38.25">
      <c r="A73" s="282">
        <v>69</v>
      </c>
      <c r="B73" s="208" t="s">
        <v>218</v>
      </c>
      <c r="C73" s="208" t="s">
        <v>219</v>
      </c>
      <c r="D73" s="209">
        <v>75135540</v>
      </c>
      <c r="E73" s="209">
        <v>102102554</v>
      </c>
      <c r="F73" s="210">
        <v>691000115</v>
      </c>
      <c r="G73" s="211" t="s">
        <v>231</v>
      </c>
      <c r="H73" s="211" t="s">
        <v>17</v>
      </c>
      <c r="I73" s="211" t="s">
        <v>117</v>
      </c>
      <c r="J73" s="211" t="s">
        <v>221</v>
      </c>
      <c r="K73" s="200" t="s">
        <v>232</v>
      </c>
      <c r="L73" s="201">
        <v>500000</v>
      </c>
      <c r="M73" s="202">
        <f t="shared" si="5"/>
        <v>350000</v>
      </c>
      <c r="N73" s="203" t="s">
        <v>318</v>
      </c>
      <c r="O73" s="204">
        <v>2027</v>
      </c>
      <c r="P73" s="203"/>
      <c r="Q73" s="205" t="s">
        <v>109</v>
      </c>
      <c r="R73" s="205"/>
      <c r="S73" s="204" t="s">
        <v>109</v>
      </c>
      <c r="T73" s="203"/>
      <c r="U73" s="205"/>
      <c r="V73" s="205"/>
      <c r="W73" s="205"/>
      <c r="X73" s="204"/>
      <c r="Y73" s="206"/>
      <c r="Z73" s="207"/>
    </row>
    <row r="74" spans="1:26" ht="51">
      <c r="A74" s="282">
        <v>70</v>
      </c>
      <c r="B74" s="208" t="s">
        <v>218</v>
      </c>
      <c r="C74" s="208" t="s">
        <v>219</v>
      </c>
      <c r="D74" s="209">
        <v>75135540</v>
      </c>
      <c r="E74" s="209">
        <v>102102554</v>
      </c>
      <c r="F74" s="210">
        <v>691000115</v>
      </c>
      <c r="G74" s="200" t="s">
        <v>349</v>
      </c>
      <c r="H74" s="211" t="s">
        <v>17</v>
      </c>
      <c r="I74" s="211" t="s">
        <v>117</v>
      </c>
      <c r="J74" s="211" t="s">
        <v>221</v>
      </c>
      <c r="K74" s="200" t="s">
        <v>348</v>
      </c>
      <c r="L74" s="201">
        <v>210000000</v>
      </c>
      <c r="M74" s="202">
        <f t="shared" si="5"/>
        <v>147000000</v>
      </c>
      <c r="N74" s="203" t="s">
        <v>318</v>
      </c>
      <c r="O74" s="204">
        <v>2027</v>
      </c>
      <c r="P74" s="203" t="s">
        <v>109</v>
      </c>
      <c r="Q74" s="205" t="s">
        <v>109</v>
      </c>
      <c r="R74" s="205" t="s">
        <v>109</v>
      </c>
      <c r="S74" s="204" t="s">
        <v>109</v>
      </c>
      <c r="T74" s="203"/>
      <c r="U74" s="205"/>
      <c r="V74" s="205"/>
      <c r="W74" s="205"/>
      <c r="X74" s="204"/>
      <c r="Y74" s="206" t="s">
        <v>233</v>
      </c>
      <c r="Z74" s="207" t="s">
        <v>217</v>
      </c>
    </row>
    <row r="75" spans="1:26" ht="91.5" customHeight="1">
      <c r="A75" s="282">
        <v>71</v>
      </c>
      <c r="B75" s="208" t="s">
        <v>319</v>
      </c>
      <c r="C75" s="208" t="s">
        <v>190</v>
      </c>
      <c r="D75" s="209">
        <v>71002235</v>
      </c>
      <c r="E75" s="209">
        <v>102102791</v>
      </c>
      <c r="F75" s="210">
        <v>600044491</v>
      </c>
      <c r="G75" s="200" t="s">
        <v>320</v>
      </c>
      <c r="H75" s="211" t="s">
        <v>17</v>
      </c>
      <c r="I75" s="211" t="s">
        <v>117</v>
      </c>
      <c r="J75" s="211" t="s">
        <v>192</v>
      </c>
      <c r="K75" s="215" t="s">
        <v>321</v>
      </c>
      <c r="L75" s="201">
        <v>200000</v>
      </c>
      <c r="M75" s="202">
        <f>L75/100*70</f>
        <v>140000</v>
      </c>
      <c r="N75" s="203">
        <v>2025</v>
      </c>
      <c r="O75" s="204">
        <v>2027</v>
      </c>
      <c r="P75" s="203"/>
      <c r="Q75" s="205" t="s">
        <v>109</v>
      </c>
      <c r="R75" s="205"/>
      <c r="S75" s="204"/>
      <c r="T75" s="203"/>
      <c r="U75" s="205"/>
      <c r="V75" s="205" t="s">
        <v>109</v>
      </c>
      <c r="W75" s="205" t="s">
        <v>109</v>
      </c>
      <c r="X75" s="204"/>
      <c r="Y75" s="206"/>
      <c r="Z75" s="207"/>
    </row>
    <row r="76" spans="1:26" ht="87.75" customHeight="1">
      <c r="A76" s="282">
        <v>72</v>
      </c>
      <c r="B76" s="208" t="s">
        <v>319</v>
      </c>
      <c r="C76" s="208" t="s">
        <v>190</v>
      </c>
      <c r="D76" s="209">
        <v>71002235</v>
      </c>
      <c r="E76" s="209">
        <v>102102791</v>
      </c>
      <c r="F76" s="210">
        <v>600044491</v>
      </c>
      <c r="G76" s="211" t="s">
        <v>322</v>
      </c>
      <c r="H76" s="211" t="s">
        <v>17</v>
      </c>
      <c r="I76" s="211" t="s">
        <v>117</v>
      </c>
      <c r="J76" s="211" t="s">
        <v>192</v>
      </c>
      <c r="K76" s="200" t="s">
        <v>323</v>
      </c>
      <c r="L76" s="214">
        <v>1300000</v>
      </c>
      <c r="M76" s="220">
        <v>910000</v>
      </c>
      <c r="N76" s="203">
        <v>2025</v>
      </c>
      <c r="O76" s="204">
        <v>2027</v>
      </c>
      <c r="P76" s="203"/>
      <c r="Q76" s="205"/>
      <c r="R76" s="205"/>
      <c r="S76" s="204"/>
      <c r="T76" s="203"/>
      <c r="U76" s="205"/>
      <c r="V76" s="205" t="s">
        <v>109</v>
      </c>
      <c r="W76" s="205" t="s">
        <v>109</v>
      </c>
      <c r="X76" s="204"/>
      <c r="Y76" s="206"/>
      <c r="Z76" s="207"/>
    </row>
    <row r="77" spans="1:26" ht="84.75" customHeight="1">
      <c r="A77" s="282">
        <v>73</v>
      </c>
      <c r="B77" s="208" t="s">
        <v>319</v>
      </c>
      <c r="C77" s="208" t="s">
        <v>190</v>
      </c>
      <c r="D77" s="209">
        <v>71002235</v>
      </c>
      <c r="E77" s="209">
        <v>102102791</v>
      </c>
      <c r="F77" s="210">
        <v>600044491</v>
      </c>
      <c r="G77" s="211" t="s">
        <v>324</v>
      </c>
      <c r="H77" s="211" t="s">
        <v>17</v>
      </c>
      <c r="I77" s="211" t="s">
        <v>117</v>
      </c>
      <c r="J77" s="211" t="s">
        <v>192</v>
      </c>
      <c r="K77" s="211" t="s">
        <v>325</v>
      </c>
      <c r="L77" s="201">
        <v>1122000</v>
      </c>
      <c r="M77" s="202">
        <v>785400</v>
      </c>
      <c r="N77" s="203">
        <v>2024</v>
      </c>
      <c r="O77" s="204">
        <v>2025</v>
      </c>
      <c r="P77" s="203"/>
      <c r="Q77" s="205"/>
      <c r="R77" s="205"/>
      <c r="S77" s="204"/>
      <c r="T77" s="203"/>
      <c r="U77" s="205"/>
      <c r="V77" s="205"/>
      <c r="W77" s="205"/>
      <c r="X77" s="204"/>
      <c r="Y77" s="206"/>
      <c r="Z77" s="207"/>
    </row>
    <row r="78" spans="1:26" ht="84" customHeight="1">
      <c r="A78" s="282">
        <v>74</v>
      </c>
      <c r="B78" s="208" t="s">
        <v>319</v>
      </c>
      <c r="C78" s="208" t="s">
        <v>190</v>
      </c>
      <c r="D78" s="209">
        <v>71002235</v>
      </c>
      <c r="E78" s="209">
        <v>102102791</v>
      </c>
      <c r="F78" s="210">
        <v>600044491</v>
      </c>
      <c r="G78" s="211" t="s">
        <v>326</v>
      </c>
      <c r="H78" s="211" t="s">
        <v>17</v>
      </c>
      <c r="I78" s="211" t="s">
        <v>117</v>
      </c>
      <c r="J78" s="211" t="s">
        <v>192</v>
      </c>
      <c r="K78" s="211" t="s">
        <v>327</v>
      </c>
      <c r="L78" s="201">
        <v>18000000</v>
      </c>
      <c r="M78" s="202">
        <v>12600000</v>
      </c>
      <c r="N78" s="203">
        <v>2024</v>
      </c>
      <c r="O78" s="204">
        <v>2027</v>
      </c>
      <c r="P78" s="203"/>
      <c r="Q78" s="205"/>
      <c r="R78" s="205"/>
      <c r="S78" s="204"/>
      <c r="T78" s="203"/>
      <c r="U78" s="205"/>
      <c r="V78" s="205"/>
      <c r="W78" s="205"/>
      <c r="X78" s="204"/>
      <c r="Y78" s="206"/>
      <c r="Z78" s="207"/>
    </row>
    <row r="79" spans="1:26" ht="86.25" customHeight="1">
      <c r="A79" s="282">
        <v>75</v>
      </c>
      <c r="B79" s="208" t="s">
        <v>319</v>
      </c>
      <c r="C79" s="208" t="s">
        <v>190</v>
      </c>
      <c r="D79" s="209">
        <v>71002235</v>
      </c>
      <c r="E79" s="209">
        <v>102102791</v>
      </c>
      <c r="F79" s="210">
        <v>600044491</v>
      </c>
      <c r="G79" s="211" t="s">
        <v>328</v>
      </c>
      <c r="H79" s="211" t="s">
        <v>17</v>
      </c>
      <c r="I79" s="211" t="s">
        <v>117</v>
      </c>
      <c r="J79" s="211" t="s">
        <v>192</v>
      </c>
      <c r="K79" s="200" t="s">
        <v>329</v>
      </c>
      <c r="L79" s="214">
        <v>12000000</v>
      </c>
      <c r="M79" s="220">
        <v>8400000</v>
      </c>
      <c r="N79" s="203">
        <v>2022</v>
      </c>
      <c r="O79" s="204">
        <v>2023</v>
      </c>
      <c r="P79" s="203"/>
      <c r="Q79" s="205"/>
      <c r="R79" s="205"/>
      <c r="S79" s="204"/>
      <c r="T79" s="203"/>
      <c r="U79" s="205"/>
      <c r="V79" s="205"/>
      <c r="W79" s="205"/>
      <c r="X79" s="204"/>
      <c r="Y79" s="206"/>
      <c r="Z79" s="207"/>
    </row>
    <row r="80" spans="1:26" ht="85.5" customHeight="1">
      <c r="A80" s="282">
        <v>76</v>
      </c>
      <c r="B80" s="208" t="s">
        <v>319</v>
      </c>
      <c r="C80" s="208" t="s">
        <v>190</v>
      </c>
      <c r="D80" s="209">
        <v>71002235</v>
      </c>
      <c r="E80" s="209">
        <v>102102791</v>
      </c>
      <c r="F80" s="210">
        <v>600044491</v>
      </c>
      <c r="G80" s="211" t="s">
        <v>330</v>
      </c>
      <c r="H80" s="211" t="s">
        <v>17</v>
      </c>
      <c r="I80" s="211" t="s">
        <v>117</v>
      </c>
      <c r="J80" s="211" t="s">
        <v>192</v>
      </c>
      <c r="K80" s="211" t="s">
        <v>331</v>
      </c>
      <c r="L80" s="201">
        <v>80000</v>
      </c>
      <c r="M80" s="202">
        <v>56000</v>
      </c>
      <c r="N80" s="203">
        <v>2022</v>
      </c>
      <c r="O80" s="204">
        <v>2023</v>
      </c>
      <c r="P80" s="203"/>
      <c r="Q80" s="205" t="s">
        <v>109</v>
      </c>
      <c r="R80" s="205" t="s">
        <v>109</v>
      </c>
      <c r="S80" s="204" t="s">
        <v>109</v>
      </c>
      <c r="T80" s="203"/>
      <c r="U80" s="205"/>
      <c r="V80" s="205"/>
      <c r="W80" s="205"/>
      <c r="X80" s="204"/>
      <c r="Y80" s="206"/>
      <c r="Z80" s="207"/>
    </row>
    <row r="81" spans="1:26" ht="90.75" customHeight="1">
      <c r="A81" s="282">
        <v>77</v>
      </c>
      <c r="B81" s="208" t="s">
        <v>319</v>
      </c>
      <c r="C81" s="208" t="s">
        <v>190</v>
      </c>
      <c r="D81" s="209">
        <v>71002235</v>
      </c>
      <c r="E81" s="209">
        <v>102102791</v>
      </c>
      <c r="F81" s="210">
        <v>600044491</v>
      </c>
      <c r="G81" s="211" t="s">
        <v>332</v>
      </c>
      <c r="H81" s="211" t="s">
        <v>17</v>
      </c>
      <c r="I81" s="211" t="s">
        <v>117</v>
      </c>
      <c r="J81" s="211" t="s">
        <v>192</v>
      </c>
      <c r="K81" s="211" t="s">
        <v>333</v>
      </c>
      <c r="L81" s="201">
        <v>1800000</v>
      </c>
      <c r="M81" s="202">
        <v>1260000</v>
      </c>
      <c r="N81" s="203">
        <v>2024</v>
      </c>
      <c r="O81" s="204">
        <v>2024</v>
      </c>
      <c r="P81" s="203"/>
      <c r="Q81" s="205" t="s">
        <v>109</v>
      </c>
      <c r="R81" s="205"/>
      <c r="S81" s="204"/>
      <c r="T81" s="203"/>
      <c r="U81" s="205"/>
      <c r="V81" s="205" t="s">
        <v>109</v>
      </c>
      <c r="W81" s="205" t="s">
        <v>109</v>
      </c>
      <c r="X81" s="204"/>
      <c r="Y81" s="206"/>
      <c r="Z81" s="207"/>
    </row>
    <row r="82" spans="1:26" ht="90" customHeight="1">
      <c r="A82" s="282">
        <v>78</v>
      </c>
      <c r="B82" s="208" t="s">
        <v>319</v>
      </c>
      <c r="C82" s="208" t="s">
        <v>190</v>
      </c>
      <c r="D82" s="209">
        <v>71002235</v>
      </c>
      <c r="E82" s="209">
        <v>102102791</v>
      </c>
      <c r="F82" s="210">
        <v>600044491</v>
      </c>
      <c r="G82" s="211" t="s">
        <v>334</v>
      </c>
      <c r="H82" s="211" t="s">
        <v>17</v>
      </c>
      <c r="I82" s="211" t="s">
        <v>117</v>
      </c>
      <c r="J82" s="211" t="s">
        <v>192</v>
      </c>
      <c r="K82" s="200" t="s">
        <v>335</v>
      </c>
      <c r="L82" s="214">
        <v>1440000</v>
      </c>
      <c r="M82" s="220">
        <v>1008000</v>
      </c>
      <c r="N82" s="203">
        <v>2021</v>
      </c>
      <c r="O82" s="204">
        <v>2025</v>
      </c>
      <c r="P82" s="203"/>
      <c r="Q82" s="205"/>
      <c r="R82" s="205"/>
      <c r="S82" s="204"/>
      <c r="T82" s="203"/>
      <c r="U82" s="205"/>
      <c r="V82" s="205"/>
      <c r="W82" s="205"/>
      <c r="X82" s="204"/>
      <c r="Y82" s="206"/>
      <c r="Z82" s="207"/>
    </row>
    <row r="83" spans="1:26" ht="90" customHeight="1">
      <c r="A83" s="282">
        <v>79</v>
      </c>
      <c r="B83" s="208" t="s">
        <v>319</v>
      </c>
      <c r="C83" s="208" t="s">
        <v>190</v>
      </c>
      <c r="D83" s="209">
        <v>71002235</v>
      </c>
      <c r="E83" s="209">
        <v>102102791</v>
      </c>
      <c r="F83" s="210">
        <v>600044491</v>
      </c>
      <c r="G83" s="211" t="s">
        <v>336</v>
      </c>
      <c r="H83" s="211" t="s">
        <v>17</v>
      </c>
      <c r="I83" s="211" t="s">
        <v>117</v>
      </c>
      <c r="J83" s="211" t="s">
        <v>192</v>
      </c>
      <c r="K83" s="211" t="s">
        <v>337</v>
      </c>
      <c r="L83" s="201">
        <v>1500000</v>
      </c>
      <c r="M83" s="202">
        <v>1050000</v>
      </c>
      <c r="N83" s="203">
        <v>2023</v>
      </c>
      <c r="O83" s="204">
        <v>2023</v>
      </c>
      <c r="P83" s="203"/>
      <c r="Q83" s="205" t="s">
        <v>109</v>
      </c>
      <c r="R83" s="205"/>
      <c r="S83" s="204" t="s">
        <v>109</v>
      </c>
      <c r="T83" s="203"/>
      <c r="U83" s="205"/>
      <c r="V83" s="205"/>
      <c r="W83" s="205"/>
      <c r="X83" s="204"/>
      <c r="Y83" s="206"/>
      <c r="Z83" s="207"/>
    </row>
    <row r="84" spans="1:26" ht="93.75" customHeight="1">
      <c r="A84" s="282">
        <v>80</v>
      </c>
      <c r="B84" s="208" t="s">
        <v>300</v>
      </c>
      <c r="C84" s="208" t="s">
        <v>301</v>
      </c>
      <c r="D84" s="209">
        <v>75033119</v>
      </c>
      <c r="E84" s="209">
        <v>102102651</v>
      </c>
      <c r="F84" s="210">
        <v>600044459</v>
      </c>
      <c r="G84" s="211" t="s">
        <v>309</v>
      </c>
      <c r="H84" s="211" t="s">
        <v>17</v>
      </c>
      <c r="I84" s="211" t="s">
        <v>117</v>
      </c>
      <c r="J84" s="211" t="s">
        <v>303</v>
      </c>
      <c r="K84" s="221" t="s">
        <v>312</v>
      </c>
      <c r="L84" s="201">
        <v>2400000</v>
      </c>
      <c r="M84" s="202">
        <f>L84/100*70</f>
        <v>1680000</v>
      </c>
      <c r="N84" s="212">
        <v>44743</v>
      </c>
      <c r="O84" s="204">
        <v>2023</v>
      </c>
      <c r="P84" s="203"/>
      <c r="Q84" s="205"/>
      <c r="R84" s="205"/>
      <c r="S84" s="204"/>
      <c r="T84" s="203"/>
      <c r="U84" s="205"/>
      <c r="V84" s="205"/>
      <c r="W84" s="205"/>
      <c r="X84" s="204"/>
      <c r="Y84" s="206"/>
      <c r="Z84" s="207"/>
    </row>
    <row r="85" spans="1:26" ht="87" customHeight="1">
      <c r="A85" s="282">
        <v>81</v>
      </c>
      <c r="B85" s="208" t="s">
        <v>300</v>
      </c>
      <c r="C85" s="208" t="s">
        <v>301</v>
      </c>
      <c r="D85" s="209">
        <v>75033119</v>
      </c>
      <c r="E85" s="209">
        <v>102102651</v>
      </c>
      <c r="F85" s="210">
        <v>600044459</v>
      </c>
      <c r="G85" s="211" t="s">
        <v>310</v>
      </c>
      <c r="H85" s="211" t="s">
        <v>17</v>
      </c>
      <c r="I85" s="211" t="s">
        <v>117</v>
      </c>
      <c r="J85" s="211" t="s">
        <v>303</v>
      </c>
      <c r="K85" s="200" t="s">
        <v>313</v>
      </c>
      <c r="L85" s="201">
        <v>350000</v>
      </c>
      <c r="M85" s="202">
        <f>L85/100*70</f>
        <v>245000</v>
      </c>
      <c r="N85" s="203">
        <v>2022</v>
      </c>
      <c r="O85" s="204">
        <v>2022</v>
      </c>
      <c r="P85" s="203"/>
      <c r="Q85" s="205" t="s">
        <v>109</v>
      </c>
      <c r="R85" s="205"/>
      <c r="S85" s="204"/>
      <c r="T85" s="203"/>
      <c r="U85" s="205"/>
      <c r="V85" s="205" t="s">
        <v>109</v>
      </c>
      <c r="W85" s="205" t="s">
        <v>109</v>
      </c>
      <c r="X85" s="204"/>
      <c r="Y85" s="206"/>
      <c r="Z85" s="207"/>
    </row>
    <row r="86" spans="1:26" ht="63.75">
      <c r="A86" s="282">
        <v>82</v>
      </c>
      <c r="B86" s="208" t="s">
        <v>300</v>
      </c>
      <c r="C86" s="208" t="s">
        <v>301</v>
      </c>
      <c r="D86" s="209">
        <v>75033119</v>
      </c>
      <c r="E86" s="209">
        <v>102102651</v>
      </c>
      <c r="F86" s="210">
        <v>600044459</v>
      </c>
      <c r="G86" s="211" t="s">
        <v>311</v>
      </c>
      <c r="H86" s="211" t="s">
        <v>17</v>
      </c>
      <c r="I86" s="211" t="s">
        <v>117</v>
      </c>
      <c r="J86" s="211" t="s">
        <v>303</v>
      </c>
      <c r="K86" s="200" t="s">
        <v>314</v>
      </c>
      <c r="L86" s="201">
        <v>2500000</v>
      </c>
      <c r="M86" s="202">
        <f>L86/100*70</f>
        <v>1750000</v>
      </c>
      <c r="N86" s="203">
        <v>2023</v>
      </c>
      <c r="O86" s="204">
        <v>2024</v>
      </c>
      <c r="P86" s="203"/>
      <c r="Q86" s="205"/>
      <c r="R86" s="205"/>
      <c r="S86" s="204"/>
      <c r="T86" s="203"/>
      <c r="U86" s="205"/>
      <c r="V86" s="205"/>
      <c r="W86" s="205"/>
      <c r="X86" s="204"/>
      <c r="Y86" s="206"/>
      <c r="Z86" s="207"/>
    </row>
    <row r="87" spans="1:26" ht="56.1" customHeight="1" thickBot="1">
      <c r="A87" s="282">
        <v>83</v>
      </c>
      <c r="B87" s="208" t="s">
        <v>262</v>
      </c>
      <c r="C87" s="208" t="s">
        <v>263</v>
      </c>
      <c r="D87" s="205">
        <v>70991961</v>
      </c>
      <c r="E87" s="205">
        <v>102086672</v>
      </c>
      <c r="F87" s="204">
        <v>600044122</v>
      </c>
      <c r="G87" s="211" t="s">
        <v>268</v>
      </c>
      <c r="H87" s="211" t="s">
        <v>17</v>
      </c>
      <c r="I87" s="211" t="s">
        <v>117</v>
      </c>
      <c r="J87" s="211" t="s">
        <v>265</v>
      </c>
      <c r="K87" s="222" t="s">
        <v>269</v>
      </c>
      <c r="L87" s="201">
        <v>300000</v>
      </c>
      <c r="M87" s="202">
        <f>L87/100*70</f>
        <v>210000</v>
      </c>
      <c r="N87" s="203">
        <v>2022</v>
      </c>
      <c r="O87" s="204">
        <v>2023</v>
      </c>
      <c r="P87" s="203" t="s">
        <v>109</v>
      </c>
      <c r="Q87" s="205" t="s">
        <v>109</v>
      </c>
      <c r="R87" s="205" t="s">
        <v>109</v>
      </c>
      <c r="S87" s="204" t="s">
        <v>109</v>
      </c>
      <c r="T87" s="203" t="s">
        <v>109</v>
      </c>
      <c r="U87" s="205" t="s">
        <v>109</v>
      </c>
      <c r="V87" s="205"/>
      <c r="W87" s="205" t="s">
        <v>109</v>
      </c>
      <c r="X87" s="204" t="s">
        <v>109</v>
      </c>
      <c r="Y87" s="206" t="s">
        <v>270</v>
      </c>
      <c r="Z87" s="207"/>
    </row>
    <row r="88" spans="1:26" ht="234" customHeight="1" thickBot="1">
      <c r="A88" s="163">
        <f>A87+1</f>
        <v>84</v>
      </c>
      <c r="B88" s="223" t="s">
        <v>422</v>
      </c>
      <c r="C88" s="223" t="s">
        <v>369</v>
      </c>
      <c r="D88" s="224" t="s">
        <v>511</v>
      </c>
      <c r="E88" s="224" t="s">
        <v>510</v>
      </c>
      <c r="F88" s="225" t="s">
        <v>509</v>
      </c>
      <c r="G88" s="226" t="s">
        <v>423</v>
      </c>
      <c r="H88" s="227" t="s">
        <v>17</v>
      </c>
      <c r="I88" s="226" t="s">
        <v>117</v>
      </c>
      <c r="J88" s="227" t="s">
        <v>117</v>
      </c>
      <c r="K88" s="228" t="s">
        <v>424</v>
      </c>
      <c r="L88" s="229">
        <v>23000000</v>
      </c>
      <c r="M88" s="230">
        <f t="shared" ref="M88:M90" si="6">L88/100*70</f>
        <v>16100000</v>
      </c>
      <c r="N88" s="231">
        <v>2022</v>
      </c>
      <c r="O88" s="232">
        <v>2024</v>
      </c>
      <c r="P88" s="231"/>
      <c r="Q88" s="233"/>
      <c r="R88" s="233"/>
      <c r="S88" s="232"/>
      <c r="T88" s="231"/>
      <c r="U88" s="233"/>
      <c r="V88" s="233"/>
      <c r="W88" s="234"/>
      <c r="X88" s="232" t="s">
        <v>109</v>
      </c>
      <c r="Y88" s="235" t="s">
        <v>425</v>
      </c>
      <c r="Z88" s="236"/>
    </row>
    <row r="89" spans="1:26" ht="216" customHeight="1" thickBot="1">
      <c r="A89" s="163">
        <f>A88+1</f>
        <v>85</v>
      </c>
      <c r="B89" s="223" t="s">
        <v>422</v>
      </c>
      <c r="C89" s="223" t="s">
        <v>369</v>
      </c>
      <c r="D89" s="224" t="s">
        <v>511</v>
      </c>
      <c r="E89" s="224" t="s">
        <v>510</v>
      </c>
      <c r="F89" s="225" t="s">
        <v>509</v>
      </c>
      <c r="G89" s="238" t="s">
        <v>507</v>
      </c>
      <c r="H89" s="227" t="s">
        <v>17</v>
      </c>
      <c r="I89" s="226" t="s">
        <v>117</v>
      </c>
      <c r="J89" s="227" t="s">
        <v>117</v>
      </c>
      <c r="K89" s="228" t="s">
        <v>508</v>
      </c>
      <c r="L89" s="229">
        <v>160000000</v>
      </c>
      <c r="M89" s="230">
        <f t="shared" ref="M89" si="7">L89/100*70</f>
        <v>112000000</v>
      </c>
      <c r="N89" s="231">
        <v>2022</v>
      </c>
      <c r="O89" s="232">
        <v>2024</v>
      </c>
      <c r="P89" s="231"/>
      <c r="Q89" s="233"/>
      <c r="R89" s="233"/>
      <c r="S89" s="232"/>
      <c r="T89" s="231"/>
      <c r="U89" s="233"/>
      <c r="V89" s="233"/>
      <c r="W89" s="234"/>
      <c r="X89" s="232" t="s">
        <v>109</v>
      </c>
      <c r="Y89" s="235" t="s">
        <v>425</v>
      </c>
      <c r="Z89" s="236"/>
    </row>
    <row r="90" spans="1:26" ht="113.1" customHeight="1" thickBot="1">
      <c r="A90" s="282">
        <v>86</v>
      </c>
      <c r="B90" s="223" t="s">
        <v>422</v>
      </c>
      <c r="C90" s="223" t="s">
        <v>369</v>
      </c>
      <c r="D90" s="223" t="s">
        <v>426</v>
      </c>
      <c r="E90" s="223" t="s">
        <v>427</v>
      </c>
      <c r="F90" s="237" t="s">
        <v>428</v>
      </c>
      <c r="G90" s="238" t="s">
        <v>429</v>
      </c>
      <c r="H90" s="227" t="s">
        <v>17</v>
      </c>
      <c r="I90" s="226" t="s">
        <v>117</v>
      </c>
      <c r="J90" s="227" t="s">
        <v>117</v>
      </c>
      <c r="K90" s="228" t="s">
        <v>451</v>
      </c>
      <c r="L90" s="229">
        <v>110000000</v>
      </c>
      <c r="M90" s="239">
        <f t="shared" si="6"/>
        <v>77000000</v>
      </c>
      <c r="N90" s="231">
        <v>2022</v>
      </c>
      <c r="O90" s="232">
        <v>2024</v>
      </c>
      <c r="P90" s="231"/>
      <c r="Q90" s="233"/>
      <c r="R90" s="233"/>
      <c r="S90" s="232"/>
      <c r="T90" s="231"/>
      <c r="U90" s="233"/>
      <c r="V90" s="233"/>
      <c r="W90" s="234"/>
      <c r="X90" s="232"/>
      <c r="Y90" s="235" t="s">
        <v>430</v>
      </c>
      <c r="Z90" s="236"/>
    </row>
    <row r="91" spans="1:26" ht="105.95" customHeight="1">
      <c r="A91" s="282">
        <v>87</v>
      </c>
      <c r="B91" s="240" t="s">
        <v>431</v>
      </c>
      <c r="C91" s="241" t="s">
        <v>263</v>
      </c>
      <c r="D91" s="241">
        <v>70991961</v>
      </c>
      <c r="E91" s="241">
        <v>102086672</v>
      </c>
      <c r="F91" s="242">
        <v>600044122</v>
      </c>
      <c r="G91" s="240" t="s">
        <v>310</v>
      </c>
      <c r="H91" s="241" t="s">
        <v>17</v>
      </c>
      <c r="I91" s="240" t="s">
        <v>117</v>
      </c>
      <c r="J91" s="241" t="s">
        <v>265</v>
      </c>
      <c r="K91" s="241" t="s">
        <v>432</v>
      </c>
      <c r="L91" s="243">
        <v>100000</v>
      </c>
      <c r="M91" s="243">
        <v>70000</v>
      </c>
      <c r="N91" s="244" t="s">
        <v>433</v>
      </c>
      <c r="O91" s="244" t="s">
        <v>443</v>
      </c>
      <c r="P91" s="245"/>
      <c r="Q91" s="245" t="s">
        <v>109</v>
      </c>
      <c r="R91" s="245" t="s">
        <v>109</v>
      </c>
      <c r="S91" s="245"/>
      <c r="T91" s="245"/>
      <c r="U91" s="245"/>
      <c r="V91" s="245" t="s">
        <v>109</v>
      </c>
      <c r="W91" s="245" t="s">
        <v>109</v>
      </c>
      <c r="X91" s="245" t="s">
        <v>109</v>
      </c>
      <c r="Y91" s="245" t="s">
        <v>434</v>
      </c>
      <c r="Z91" s="245" t="s">
        <v>435</v>
      </c>
    </row>
    <row r="92" spans="1:26" ht="63" customHeight="1">
      <c r="A92" s="163">
        <v>88</v>
      </c>
      <c r="B92" s="246" t="s">
        <v>319</v>
      </c>
      <c r="C92" s="247" t="s">
        <v>190</v>
      </c>
      <c r="D92" s="247">
        <v>71002235</v>
      </c>
      <c r="E92" s="247">
        <v>102102791</v>
      </c>
      <c r="F92" s="248">
        <v>600044491</v>
      </c>
      <c r="G92" s="246" t="s">
        <v>436</v>
      </c>
      <c r="H92" s="247" t="s">
        <v>17</v>
      </c>
      <c r="I92" s="246" t="s">
        <v>117</v>
      </c>
      <c r="J92" s="247" t="s">
        <v>192</v>
      </c>
      <c r="K92" s="247" t="s">
        <v>437</v>
      </c>
      <c r="L92" s="249">
        <v>2400000</v>
      </c>
      <c r="M92" s="249">
        <f t="shared" ref="M92:M105" si="8">L92*0.7</f>
        <v>1680000</v>
      </c>
      <c r="N92" s="250" t="s">
        <v>438</v>
      </c>
      <c r="O92" s="250" t="s">
        <v>439</v>
      </c>
      <c r="P92" s="251"/>
      <c r="Q92" s="251"/>
      <c r="R92" s="251"/>
      <c r="S92" s="251"/>
      <c r="T92" s="251"/>
      <c r="U92" s="251"/>
      <c r="V92" s="251" t="s">
        <v>109</v>
      </c>
      <c r="W92" s="251" t="s">
        <v>109</v>
      </c>
      <c r="X92" s="251"/>
      <c r="Y92" s="251" t="s">
        <v>254</v>
      </c>
      <c r="Z92" s="251"/>
    </row>
    <row r="93" spans="1:26" ht="66.95" customHeight="1">
      <c r="A93" s="163">
        <f t="shared" ref="A93:A99" si="9">A92+1</f>
        <v>89</v>
      </c>
      <c r="B93" s="246" t="s">
        <v>319</v>
      </c>
      <c r="C93" s="247" t="s">
        <v>190</v>
      </c>
      <c r="D93" s="247">
        <v>71002235</v>
      </c>
      <c r="E93" s="247">
        <v>102102791</v>
      </c>
      <c r="F93" s="248">
        <v>600044491</v>
      </c>
      <c r="G93" s="246" t="s">
        <v>440</v>
      </c>
      <c r="H93" s="247" t="s">
        <v>17</v>
      </c>
      <c r="I93" s="246" t="s">
        <v>117</v>
      </c>
      <c r="J93" s="247" t="s">
        <v>192</v>
      </c>
      <c r="K93" s="247" t="s">
        <v>441</v>
      </c>
      <c r="L93" s="249">
        <v>2500000</v>
      </c>
      <c r="M93" s="249">
        <f t="shared" si="8"/>
        <v>1750000</v>
      </c>
      <c r="N93" s="250" t="s">
        <v>438</v>
      </c>
      <c r="O93" s="250" t="s">
        <v>439</v>
      </c>
      <c r="P93" s="251"/>
      <c r="Q93" s="251"/>
      <c r="R93" s="251"/>
      <c r="S93" s="251"/>
      <c r="T93" s="251"/>
      <c r="U93" s="251"/>
      <c r="V93" s="251"/>
      <c r="W93" s="251" t="s">
        <v>109</v>
      </c>
      <c r="X93" s="251"/>
      <c r="Y93" s="251" t="s">
        <v>254</v>
      </c>
      <c r="Z93" s="251"/>
    </row>
    <row r="94" spans="1:26" ht="156" customHeight="1">
      <c r="A94" s="163">
        <f t="shared" si="9"/>
        <v>90</v>
      </c>
      <c r="B94" s="246" t="s">
        <v>249</v>
      </c>
      <c r="C94" s="247" t="s">
        <v>250</v>
      </c>
      <c r="D94" s="252">
        <v>47013958</v>
      </c>
      <c r="E94" s="252">
        <v>102606093</v>
      </c>
      <c r="F94" s="253">
        <v>600055795</v>
      </c>
      <c r="G94" s="246" t="s">
        <v>458</v>
      </c>
      <c r="H94" s="247" t="s">
        <v>17</v>
      </c>
      <c r="I94" s="246" t="s">
        <v>117</v>
      </c>
      <c r="J94" s="247" t="s">
        <v>252</v>
      </c>
      <c r="K94" s="254" t="s">
        <v>459</v>
      </c>
      <c r="L94" s="249">
        <v>8000000</v>
      </c>
      <c r="M94" s="249">
        <f t="shared" si="8"/>
        <v>5600000</v>
      </c>
      <c r="N94" s="251">
        <v>2022</v>
      </c>
      <c r="O94" s="251">
        <v>2024</v>
      </c>
      <c r="P94" s="251" t="s">
        <v>109</v>
      </c>
      <c r="Q94" s="251" t="s">
        <v>109</v>
      </c>
      <c r="R94" s="251" t="s">
        <v>109</v>
      </c>
      <c r="S94" s="251" t="s">
        <v>109</v>
      </c>
      <c r="T94" s="251" t="s">
        <v>109</v>
      </c>
      <c r="U94" s="251" t="s">
        <v>109</v>
      </c>
      <c r="V94" s="251" t="s">
        <v>109</v>
      </c>
      <c r="W94" s="251"/>
      <c r="X94" s="251" t="s">
        <v>109</v>
      </c>
      <c r="Y94" s="251" t="s">
        <v>242</v>
      </c>
      <c r="Z94" s="251"/>
    </row>
    <row r="95" spans="1:26" ht="153">
      <c r="A95" s="163">
        <f t="shared" si="9"/>
        <v>91</v>
      </c>
      <c r="B95" s="246" t="s">
        <v>452</v>
      </c>
      <c r="C95" s="246" t="s">
        <v>453</v>
      </c>
      <c r="D95" s="251">
        <v>75030781</v>
      </c>
      <c r="E95" s="251">
        <v>102086664</v>
      </c>
      <c r="F95" s="255">
        <v>600044114</v>
      </c>
      <c r="G95" s="256" t="s">
        <v>454</v>
      </c>
      <c r="H95" s="256" t="s">
        <v>17</v>
      </c>
      <c r="I95" s="256" t="s">
        <v>117</v>
      </c>
      <c r="J95" s="256" t="s">
        <v>455</v>
      </c>
      <c r="K95" s="257" t="s">
        <v>456</v>
      </c>
      <c r="L95" s="258">
        <v>12400000</v>
      </c>
      <c r="M95" s="249">
        <f t="shared" si="8"/>
        <v>8680000</v>
      </c>
      <c r="N95" s="259">
        <v>2022</v>
      </c>
      <c r="O95" s="255">
        <v>2025</v>
      </c>
      <c r="P95" s="259"/>
      <c r="Q95" s="251"/>
      <c r="R95" s="251"/>
      <c r="S95" s="255"/>
      <c r="T95" s="259"/>
      <c r="U95" s="251"/>
      <c r="V95" s="251"/>
      <c r="W95" s="251" t="s">
        <v>109</v>
      </c>
      <c r="X95" s="255"/>
      <c r="Y95" s="260" t="s">
        <v>457</v>
      </c>
      <c r="Z95" s="261" t="s">
        <v>217</v>
      </c>
    </row>
    <row r="96" spans="1:26" ht="63.75">
      <c r="A96" s="163">
        <f t="shared" si="9"/>
        <v>92</v>
      </c>
      <c r="B96" s="246" t="s">
        <v>460</v>
      </c>
      <c r="C96" s="246" t="s">
        <v>420</v>
      </c>
      <c r="D96" s="251">
        <v>70990701</v>
      </c>
      <c r="E96" s="251">
        <v>102102392</v>
      </c>
      <c r="F96" s="262">
        <v>600044378</v>
      </c>
      <c r="G96" s="246" t="s">
        <v>461</v>
      </c>
      <c r="H96" s="256" t="s">
        <v>17</v>
      </c>
      <c r="I96" s="246" t="s">
        <v>117</v>
      </c>
      <c r="J96" s="246" t="s">
        <v>245</v>
      </c>
      <c r="K96" s="247" t="s">
        <v>462</v>
      </c>
      <c r="L96" s="249">
        <v>2000000</v>
      </c>
      <c r="M96" s="249">
        <f t="shared" si="8"/>
        <v>1400000</v>
      </c>
      <c r="N96" s="250" t="s">
        <v>463</v>
      </c>
      <c r="O96" s="250" t="s">
        <v>448</v>
      </c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</row>
    <row r="97" spans="1:26" ht="89.1" customHeight="1">
      <c r="A97" s="163">
        <f t="shared" si="9"/>
        <v>93</v>
      </c>
      <c r="B97" s="246" t="s">
        <v>460</v>
      </c>
      <c r="C97" s="246" t="s">
        <v>420</v>
      </c>
      <c r="D97" s="251">
        <v>70990701</v>
      </c>
      <c r="E97" s="251">
        <v>102102392</v>
      </c>
      <c r="F97" s="262">
        <v>600044378</v>
      </c>
      <c r="G97" s="246" t="s">
        <v>464</v>
      </c>
      <c r="H97" s="256" t="s">
        <v>17</v>
      </c>
      <c r="I97" s="246" t="s">
        <v>117</v>
      </c>
      <c r="J97" s="246" t="s">
        <v>245</v>
      </c>
      <c r="K97" s="247" t="s">
        <v>465</v>
      </c>
      <c r="L97" s="249">
        <v>100000</v>
      </c>
      <c r="M97" s="249">
        <f t="shared" si="8"/>
        <v>70000</v>
      </c>
      <c r="N97" s="250" t="s">
        <v>466</v>
      </c>
      <c r="O97" s="250" t="s">
        <v>438</v>
      </c>
      <c r="P97" s="251"/>
      <c r="Q97" s="251"/>
      <c r="R97" s="251"/>
      <c r="S97" s="251" t="s">
        <v>467</v>
      </c>
      <c r="T97" s="251"/>
      <c r="U97" s="251"/>
      <c r="V97" s="251"/>
      <c r="W97" s="251"/>
      <c r="X97" s="251"/>
      <c r="Y97" s="251" t="s">
        <v>468</v>
      </c>
      <c r="Z97" s="251"/>
    </row>
    <row r="98" spans="1:26" ht="63.75">
      <c r="A98" s="163">
        <v>94</v>
      </c>
      <c r="B98" s="246" t="s">
        <v>460</v>
      </c>
      <c r="C98" s="246" t="s">
        <v>420</v>
      </c>
      <c r="D98" s="251">
        <v>70990701</v>
      </c>
      <c r="E98" s="251">
        <v>102102392</v>
      </c>
      <c r="F98" s="262">
        <v>600044378</v>
      </c>
      <c r="G98" s="246" t="s">
        <v>310</v>
      </c>
      <c r="H98" s="256" t="s">
        <v>17</v>
      </c>
      <c r="I98" s="246" t="s">
        <v>117</v>
      </c>
      <c r="J98" s="246" t="s">
        <v>245</v>
      </c>
      <c r="K98" s="247" t="s">
        <v>469</v>
      </c>
      <c r="L98" s="249">
        <v>1800000</v>
      </c>
      <c r="M98" s="249">
        <f t="shared" si="8"/>
        <v>1260000</v>
      </c>
      <c r="N98" s="250" t="s">
        <v>448</v>
      </c>
      <c r="O98" s="250" t="s">
        <v>448</v>
      </c>
      <c r="P98" s="251" t="s">
        <v>467</v>
      </c>
      <c r="Q98" s="251" t="s">
        <v>467</v>
      </c>
      <c r="R98" s="251" t="s">
        <v>467</v>
      </c>
      <c r="S98" s="251"/>
      <c r="T98" s="251"/>
      <c r="U98" s="251"/>
      <c r="V98" s="251" t="s">
        <v>467</v>
      </c>
      <c r="W98" s="251"/>
      <c r="X98" s="251"/>
      <c r="Y98" s="251"/>
      <c r="Z98" s="251"/>
    </row>
    <row r="99" spans="1:26" ht="63.75">
      <c r="A99" s="163">
        <f t="shared" si="9"/>
        <v>95</v>
      </c>
      <c r="B99" s="246" t="s">
        <v>460</v>
      </c>
      <c r="C99" s="246" t="s">
        <v>420</v>
      </c>
      <c r="D99" s="251">
        <v>70990701</v>
      </c>
      <c r="E99" s="251">
        <v>102102392</v>
      </c>
      <c r="F99" s="262">
        <v>600044378</v>
      </c>
      <c r="G99" s="246" t="s">
        <v>470</v>
      </c>
      <c r="H99" s="256" t="s">
        <v>17</v>
      </c>
      <c r="I99" s="246" t="s">
        <v>117</v>
      </c>
      <c r="J99" s="246" t="s">
        <v>245</v>
      </c>
      <c r="K99" s="247" t="s">
        <v>487</v>
      </c>
      <c r="L99" s="249">
        <v>5000000</v>
      </c>
      <c r="M99" s="249">
        <f t="shared" si="8"/>
        <v>3500000</v>
      </c>
      <c r="N99" s="250" t="s">
        <v>471</v>
      </c>
      <c r="O99" s="250" t="s">
        <v>438</v>
      </c>
      <c r="P99" s="251" t="s">
        <v>467</v>
      </c>
      <c r="Q99" s="251"/>
      <c r="R99" s="251"/>
      <c r="S99" s="251" t="s">
        <v>467</v>
      </c>
      <c r="T99" s="251"/>
      <c r="U99" s="251"/>
      <c r="V99" s="251"/>
      <c r="W99" s="251"/>
      <c r="X99" s="251" t="s">
        <v>467</v>
      </c>
      <c r="Y99" s="251" t="s">
        <v>472</v>
      </c>
      <c r="Z99" s="251"/>
    </row>
    <row r="100" spans="1:26" ht="63.75">
      <c r="A100" s="163">
        <v>96</v>
      </c>
      <c r="B100" s="246" t="s">
        <v>460</v>
      </c>
      <c r="C100" s="246" t="s">
        <v>420</v>
      </c>
      <c r="D100" s="251">
        <v>70990701</v>
      </c>
      <c r="E100" s="251">
        <v>102102392</v>
      </c>
      <c r="F100" s="262">
        <v>600044378</v>
      </c>
      <c r="G100" s="246" t="s">
        <v>473</v>
      </c>
      <c r="H100" s="256" t="s">
        <v>17</v>
      </c>
      <c r="I100" s="246" t="s">
        <v>117</v>
      </c>
      <c r="J100" s="246" t="s">
        <v>245</v>
      </c>
      <c r="K100" s="247" t="s">
        <v>487</v>
      </c>
      <c r="L100" s="249">
        <v>5000000</v>
      </c>
      <c r="M100" s="249">
        <f t="shared" si="8"/>
        <v>3500000</v>
      </c>
      <c r="N100" s="250" t="s">
        <v>471</v>
      </c>
      <c r="O100" s="250" t="s">
        <v>438</v>
      </c>
      <c r="P100" s="251"/>
      <c r="Q100" s="251" t="s">
        <v>467</v>
      </c>
      <c r="R100" s="251"/>
      <c r="S100" s="251"/>
      <c r="T100" s="251"/>
      <c r="U100" s="251"/>
      <c r="V100" s="251"/>
      <c r="W100" s="251"/>
      <c r="X100" s="251"/>
      <c r="Y100" s="251" t="s">
        <v>472</v>
      </c>
      <c r="Z100" s="251"/>
    </row>
    <row r="101" spans="1:26" ht="63.75">
      <c r="A101" s="163">
        <v>97</v>
      </c>
      <c r="B101" s="246" t="s">
        <v>460</v>
      </c>
      <c r="C101" s="246" t="s">
        <v>420</v>
      </c>
      <c r="D101" s="251">
        <v>70990701</v>
      </c>
      <c r="E101" s="251">
        <v>102102392</v>
      </c>
      <c r="F101" s="262">
        <v>600044378</v>
      </c>
      <c r="G101" s="246" t="s">
        <v>489</v>
      </c>
      <c r="H101" s="256" t="s">
        <v>17</v>
      </c>
      <c r="I101" s="246" t="s">
        <v>117</v>
      </c>
      <c r="J101" s="246" t="s">
        <v>245</v>
      </c>
      <c r="K101" s="247" t="s">
        <v>488</v>
      </c>
      <c r="L101" s="249">
        <v>4500000</v>
      </c>
      <c r="M101" s="249">
        <f t="shared" si="8"/>
        <v>3150000</v>
      </c>
      <c r="N101" s="250" t="s">
        <v>448</v>
      </c>
      <c r="O101" s="250" t="s">
        <v>448</v>
      </c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</row>
    <row r="102" spans="1:26" ht="63.75">
      <c r="A102" s="163">
        <v>98</v>
      </c>
      <c r="B102" s="246" t="s">
        <v>460</v>
      </c>
      <c r="C102" s="246" t="s">
        <v>420</v>
      </c>
      <c r="D102" s="251">
        <v>70990701</v>
      </c>
      <c r="E102" s="251">
        <v>102102392</v>
      </c>
      <c r="F102" s="262">
        <v>600044378</v>
      </c>
      <c r="G102" s="246" t="s">
        <v>474</v>
      </c>
      <c r="H102" s="256" t="s">
        <v>17</v>
      </c>
      <c r="I102" s="246" t="s">
        <v>117</v>
      </c>
      <c r="J102" s="246" t="s">
        <v>245</v>
      </c>
      <c r="K102" s="247" t="s">
        <v>475</v>
      </c>
      <c r="L102" s="249">
        <v>150000</v>
      </c>
      <c r="M102" s="249">
        <f t="shared" si="8"/>
        <v>105000</v>
      </c>
      <c r="N102" s="250" t="s">
        <v>476</v>
      </c>
      <c r="O102" s="250" t="s">
        <v>448</v>
      </c>
      <c r="P102" s="251"/>
      <c r="Q102" s="251" t="s">
        <v>467</v>
      </c>
      <c r="R102" s="251"/>
      <c r="S102" s="251"/>
      <c r="T102" s="251"/>
      <c r="U102" s="251"/>
      <c r="V102" s="251"/>
      <c r="W102" s="251"/>
      <c r="X102" s="251"/>
      <c r="Y102" s="251"/>
      <c r="Z102" s="251"/>
    </row>
    <row r="103" spans="1:26" ht="63.75">
      <c r="A103" s="283">
        <v>99</v>
      </c>
      <c r="B103" s="246" t="s">
        <v>460</v>
      </c>
      <c r="C103" s="246" t="s">
        <v>420</v>
      </c>
      <c r="D103" s="251">
        <v>70990701</v>
      </c>
      <c r="E103" s="251">
        <v>102102392</v>
      </c>
      <c r="F103" s="262">
        <v>600044378</v>
      </c>
      <c r="G103" s="246" t="s">
        <v>477</v>
      </c>
      <c r="H103" s="256" t="s">
        <v>17</v>
      </c>
      <c r="I103" s="246" t="s">
        <v>117</v>
      </c>
      <c r="J103" s="246" t="s">
        <v>245</v>
      </c>
      <c r="K103" s="247" t="s">
        <v>478</v>
      </c>
      <c r="L103" s="249">
        <v>3000000</v>
      </c>
      <c r="M103" s="249">
        <f t="shared" si="8"/>
        <v>2100000</v>
      </c>
      <c r="N103" s="250" t="s">
        <v>448</v>
      </c>
      <c r="O103" s="250" t="s">
        <v>448</v>
      </c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</row>
    <row r="104" spans="1:26" ht="63.75">
      <c r="A104" s="283">
        <v>100</v>
      </c>
      <c r="B104" s="246" t="s">
        <v>460</v>
      </c>
      <c r="C104" s="246" t="s">
        <v>420</v>
      </c>
      <c r="D104" s="251">
        <v>70990701</v>
      </c>
      <c r="E104" s="251">
        <v>102102392</v>
      </c>
      <c r="F104" s="262">
        <v>600044378</v>
      </c>
      <c r="G104" s="246" t="s">
        <v>490</v>
      </c>
      <c r="H104" s="256" t="s">
        <v>17</v>
      </c>
      <c r="I104" s="246" t="s">
        <v>117</v>
      </c>
      <c r="J104" s="246" t="s">
        <v>245</v>
      </c>
      <c r="K104" s="247" t="s">
        <v>479</v>
      </c>
      <c r="L104" s="249">
        <v>2000000</v>
      </c>
      <c r="M104" s="249">
        <f t="shared" si="8"/>
        <v>1400000</v>
      </c>
      <c r="N104" s="250" t="s">
        <v>471</v>
      </c>
      <c r="O104" s="250" t="s">
        <v>438</v>
      </c>
      <c r="P104" s="251"/>
      <c r="Q104" s="251"/>
      <c r="R104" s="251"/>
      <c r="S104" s="251"/>
      <c r="T104" s="251"/>
      <c r="U104" s="251"/>
      <c r="V104" s="251"/>
      <c r="W104" s="251"/>
      <c r="X104" s="251"/>
      <c r="Y104" s="251" t="s">
        <v>468</v>
      </c>
      <c r="Z104" s="251"/>
    </row>
    <row r="105" spans="1:26" ht="63.75">
      <c r="A105" s="284">
        <v>101</v>
      </c>
      <c r="B105" s="246" t="s">
        <v>460</v>
      </c>
      <c r="C105" s="246" t="s">
        <v>420</v>
      </c>
      <c r="D105" s="251">
        <v>70990701</v>
      </c>
      <c r="E105" s="251">
        <v>102102392</v>
      </c>
      <c r="F105" s="262">
        <v>600044378</v>
      </c>
      <c r="G105" s="261" t="s">
        <v>491</v>
      </c>
      <c r="H105" s="260" t="s">
        <v>17</v>
      </c>
      <c r="I105" s="263" t="s">
        <v>117</v>
      </c>
      <c r="J105" s="260" t="s">
        <v>245</v>
      </c>
      <c r="K105" s="246" t="s">
        <v>400</v>
      </c>
      <c r="L105" s="264">
        <v>12000000</v>
      </c>
      <c r="M105" s="249">
        <f t="shared" si="8"/>
        <v>8400000</v>
      </c>
      <c r="N105" s="262">
        <v>2022</v>
      </c>
      <c r="O105" s="255">
        <v>2025</v>
      </c>
      <c r="P105" s="259"/>
      <c r="Q105" s="251"/>
      <c r="R105" s="251"/>
      <c r="S105" s="255"/>
      <c r="T105" s="259"/>
      <c r="U105" s="251"/>
      <c r="V105" s="251" t="s">
        <v>109</v>
      </c>
      <c r="W105" s="251" t="s">
        <v>109</v>
      </c>
      <c r="X105" s="265"/>
      <c r="Y105" s="246" t="s">
        <v>246</v>
      </c>
      <c r="Z105" s="246"/>
    </row>
    <row r="106" spans="1:26" ht="74.099999999999994" customHeight="1">
      <c r="A106" s="284">
        <v>102</v>
      </c>
      <c r="B106" s="240" t="s">
        <v>237</v>
      </c>
      <c r="C106" s="247" t="s">
        <v>238</v>
      </c>
      <c r="D106" s="252">
        <v>70989613</v>
      </c>
      <c r="E106" s="252">
        <v>102102741</v>
      </c>
      <c r="F106" s="253">
        <v>650047486</v>
      </c>
      <c r="G106" s="246" t="s">
        <v>503</v>
      </c>
      <c r="H106" s="247" t="s">
        <v>17</v>
      </c>
      <c r="I106" s="246" t="s">
        <v>117</v>
      </c>
      <c r="J106" s="247" t="s">
        <v>240</v>
      </c>
      <c r="K106" s="247" t="s">
        <v>497</v>
      </c>
      <c r="L106" s="249">
        <v>40000000</v>
      </c>
      <c r="M106" s="249">
        <f t="shared" ref="M106" si="10">L106*0.7</f>
        <v>28000000</v>
      </c>
      <c r="N106" s="262">
        <v>2022</v>
      </c>
      <c r="O106" s="255">
        <v>2025</v>
      </c>
      <c r="P106" s="251" t="s">
        <v>109</v>
      </c>
      <c r="Q106" s="251" t="s">
        <v>109</v>
      </c>
      <c r="R106" s="251" t="s">
        <v>109</v>
      </c>
      <c r="S106" s="251" t="s">
        <v>109</v>
      </c>
      <c r="T106" s="251"/>
      <c r="U106" s="251" t="s">
        <v>109</v>
      </c>
      <c r="V106" s="251" t="s">
        <v>109</v>
      </c>
      <c r="W106" s="251"/>
      <c r="X106" s="251" t="s">
        <v>109</v>
      </c>
      <c r="Y106" s="246" t="s">
        <v>500</v>
      </c>
      <c r="Z106" s="263"/>
    </row>
    <row r="107" spans="1:26" ht="102">
      <c r="A107" s="284">
        <v>103</v>
      </c>
      <c r="B107" s="240" t="s">
        <v>237</v>
      </c>
      <c r="C107" s="247" t="s">
        <v>238</v>
      </c>
      <c r="D107" s="252">
        <v>70989613</v>
      </c>
      <c r="E107" s="252">
        <v>102102741</v>
      </c>
      <c r="F107" s="253">
        <v>650047486</v>
      </c>
      <c r="G107" s="246" t="s">
        <v>504</v>
      </c>
      <c r="H107" s="247" t="s">
        <v>17</v>
      </c>
      <c r="I107" s="246" t="s">
        <v>117</v>
      </c>
      <c r="J107" s="247" t="s">
        <v>240</v>
      </c>
      <c r="K107" s="247" t="s">
        <v>502</v>
      </c>
      <c r="L107" s="249">
        <v>40000000</v>
      </c>
      <c r="M107" s="249">
        <f t="shared" ref="M107:M108" si="11">L107*0.7</f>
        <v>28000000</v>
      </c>
      <c r="N107" s="262">
        <v>2022</v>
      </c>
      <c r="O107" s="255">
        <v>2025</v>
      </c>
      <c r="P107" s="251" t="s">
        <v>109</v>
      </c>
      <c r="Q107" s="251" t="s">
        <v>109</v>
      </c>
      <c r="R107" s="251" t="s">
        <v>109</v>
      </c>
      <c r="S107" s="251" t="s">
        <v>109</v>
      </c>
      <c r="T107" s="251"/>
      <c r="U107" s="251"/>
      <c r="V107" s="251" t="s">
        <v>109</v>
      </c>
      <c r="W107" s="251"/>
      <c r="X107" s="251" t="s">
        <v>109</v>
      </c>
      <c r="Y107" s="246" t="s">
        <v>242</v>
      </c>
      <c r="Z107" s="263"/>
    </row>
    <row r="108" spans="1:26" ht="102">
      <c r="A108" s="284">
        <v>104</v>
      </c>
      <c r="B108" s="240" t="s">
        <v>237</v>
      </c>
      <c r="C108" s="247" t="s">
        <v>238</v>
      </c>
      <c r="D108" s="252">
        <v>70989613</v>
      </c>
      <c r="E108" s="252">
        <v>102102741</v>
      </c>
      <c r="F108" s="253">
        <v>650047486</v>
      </c>
      <c r="G108" s="246" t="s">
        <v>505</v>
      </c>
      <c r="H108" s="247" t="s">
        <v>17</v>
      </c>
      <c r="I108" s="246" t="s">
        <v>117</v>
      </c>
      <c r="J108" s="247" t="s">
        <v>240</v>
      </c>
      <c r="K108" s="247" t="s">
        <v>498</v>
      </c>
      <c r="L108" s="249">
        <v>40000000</v>
      </c>
      <c r="M108" s="249">
        <f t="shared" si="11"/>
        <v>28000000</v>
      </c>
      <c r="N108" s="262">
        <v>2022</v>
      </c>
      <c r="O108" s="255">
        <v>2025</v>
      </c>
      <c r="P108" s="251" t="s">
        <v>109</v>
      </c>
      <c r="Q108" s="251" t="s">
        <v>109</v>
      </c>
      <c r="R108" s="251" t="s">
        <v>109</v>
      </c>
      <c r="S108" s="251" t="s">
        <v>109</v>
      </c>
      <c r="T108" s="251"/>
      <c r="U108" s="251" t="s">
        <v>109</v>
      </c>
      <c r="V108" s="251" t="s">
        <v>109</v>
      </c>
      <c r="W108" s="251" t="s">
        <v>109</v>
      </c>
      <c r="X108" s="251" t="s">
        <v>109</v>
      </c>
      <c r="Y108" s="246" t="s">
        <v>242</v>
      </c>
      <c r="Z108" s="263"/>
    </row>
    <row r="109" spans="1:26" ht="102">
      <c r="A109" s="284">
        <v>105</v>
      </c>
      <c r="B109" s="240" t="s">
        <v>237</v>
      </c>
      <c r="C109" s="247" t="s">
        <v>238</v>
      </c>
      <c r="D109" s="252">
        <v>70989613</v>
      </c>
      <c r="E109" s="252">
        <v>102102741</v>
      </c>
      <c r="F109" s="253">
        <v>650047486</v>
      </c>
      <c r="G109" s="246" t="s">
        <v>506</v>
      </c>
      <c r="H109" s="247" t="s">
        <v>17</v>
      </c>
      <c r="I109" s="246" t="s">
        <v>117</v>
      </c>
      <c r="J109" s="247" t="s">
        <v>240</v>
      </c>
      <c r="K109" s="247" t="s">
        <v>499</v>
      </c>
      <c r="L109" s="249">
        <v>80000000</v>
      </c>
      <c r="M109" s="249">
        <f t="shared" ref="M109" si="12">L109*0.7</f>
        <v>56000000</v>
      </c>
      <c r="N109" s="262">
        <v>2022</v>
      </c>
      <c r="O109" s="255">
        <v>2025</v>
      </c>
      <c r="P109" s="251" t="s">
        <v>109</v>
      </c>
      <c r="Q109" s="251" t="s">
        <v>109</v>
      </c>
      <c r="R109" s="251" t="s">
        <v>109</v>
      </c>
      <c r="S109" s="251" t="s">
        <v>109</v>
      </c>
      <c r="T109" s="251" t="s">
        <v>109</v>
      </c>
      <c r="U109" s="251" t="s">
        <v>109</v>
      </c>
      <c r="V109" s="251" t="s">
        <v>109</v>
      </c>
      <c r="W109" s="251" t="s">
        <v>109</v>
      </c>
      <c r="X109" s="251" t="s">
        <v>109</v>
      </c>
      <c r="Y109" s="246" t="s">
        <v>242</v>
      </c>
      <c r="Z109" s="263"/>
    </row>
    <row r="111" spans="1:26">
      <c r="J111" s="9"/>
      <c r="K111" s="9"/>
      <c r="L111" s="9"/>
      <c r="M111" s="11"/>
    </row>
    <row r="112" spans="1:26">
      <c r="B112" s="9" t="s">
        <v>501</v>
      </c>
      <c r="C112" s="9"/>
      <c r="D112" s="9"/>
      <c r="E112" s="9"/>
      <c r="F112" s="9"/>
      <c r="G112" s="9"/>
      <c r="H112" s="73"/>
      <c r="I112" s="9"/>
      <c r="L112" s="9"/>
      <c r="M112" s="11"/>
    </row>
    <row r="113" spans="1:19">
      <c r="B113" s="9"/>
      <c r="C113" s="9"/>
      <c r="D113" s="9"/>
      <c r="E113" s="9"/>
      <c r="F113" s="9"/>
      <c r="G113" s="9"/>
      <c r="H113" s="73"/>
      <c r="I113" s="9"/>
      <c r="L113" s="1"/>
    </row>
    <row r="114" spans="1:19">
      <c r="B114" s="9"/>
      <c r="C114" s="9"/>
      <c r="D114" s="9"/>
      <c r="E114" s="9"/>
      <c r="F114" s="9"/>
      <c r="G114" s="9"/>
      <c r="H114" s="73"/>
      <c r="I114" s="9"/>
      <c r="L114" s="8"/>
      <c r="M114" s="10"/>
    </row>
    <row r="115" spans="1:19">
      <c r="B115" s="12"/>
      <c r="C115" s="13"/>
      <c r="D115" s="8"/>
      <c r="E115" s="8"/>
      <c r="F115" s="8"/>
      <c r="G115" s="8"/>
      <c r="H115" s="74"/>
      <c r="I115" s="8"/>
      <c r="L115" s="14"/>
      <c r="M115" s="15"/>
    </row>
    <row r="116" spans="1:19">
      <c r="B116" s="8" t="s">
        <v>411</v>
      </c>
      <c r="C116" s="8"/>
      <c r="D116" s="8"/>
      <c r="E116" s="8"/>
      <c r="F116" s="8"/>
      <c r="G116" s="8"/>
      <c r="H116" s="74"/>
      <c r="I116" s="8"/>
      <c r="L116" s="1"/>
    </row>
    <row r="117" spans="1:19">
      <c r="B117" s="9" t="s">
        <v>416</v>
      </c>
      <c r="C117" s="9"/>
      <c r="D117" s="9"/>
      <c r="E117" s="9"/>
      <c r="F117" s="9"/>
      <c r="G117" s="9"/>
      <c r="H117" s="73"/>
      <c r="I117" s="9"/>
      <c r="L117" s="1"/>
    </row>
    <row r="118" spans="1:19">
      <c r="B118" s="1" t="s">
        <v>412</v>
      </c>
      <c r="G118" s="1"/>
      <c r="H118" s="58"/>
      <c r="L118" s="1"/>
    </row>
    <row r="119" spans="1:19">
      <c r="B119" s="1" t="s">
        <v>65</v>
      </c>
      <c r="G119" s="1"/>
      <c r="H119" s="58"/>
      <c r="L119" s="1"/>
    </row>
    <row r="120" spans="1:19">
      <c r="G120" s="1"/>
      <c r="H120" s="58"/>
      <c r="L120" s="1"/>
    </row>
    <row r="121" spans="1:19">
      <c r="B121" s="1" t="s">
        <v>76</v>
      </c>
      <c r="G121" s="1"/>
      <c r="H121" s="58"/>
      <c r="L121" s="1"/>
    </row>
    <row r="122" spans="1:19">
      <c r="G122" s="1"/>
      <c r="H122" s="58"/>
      <c r="L122" s="1"/>
    </row>
    <row r="123" spans="1:19" s="9" customFormat="1">
      <c r="A123" s="285"/>
      <c r="B123" s="1" t="s">
        <v>417</v>
      </c>
      <c r="C123" s="1"/>
      <c r="D123" s="1"/>
      <c r="E123" s="1"/>
      <c r="F123" s="1"/>
      <c r="G123" s="1"/>
      <c r="H123" s="58"/>
      <c r="I123" s="1"/>
      <c r="J123" s="1"/>
      <c r="K123" s="1"/>
      <c r="L123" s="1"/>
      <c r="M123" s="4"/>
      <c r="P123" s="2"/>
      <c r="Q123" s="2"/>
      <c r="R123" s="2"/>
      <c r="S123" s="2"/>
    </row>
    <row r="124" spans="1:19" s="9" customFormat="1">
      <c r="A124" s="285"/>
      <c r="B124" s="1" t="s">
        <v>77</v>
      </c>
      <c r="C124" s="1"/>
      <c r="D124" s="1"/>
      <c r="E124" s="1"/>
      <c r="F124" s="1"/>
      <c r="G124" s="1"/>
      <c r="H124" s="58"/>
      <c r="I124" s="1"/>
      <c r="J124" s="1"/>
      <c r="K124" s="1"/>
      <c r="L124" s="1"/>
      <c r="M124" s="4"/>
      <c r="P124" s="2"/>
      <c r="Q124" s="2"/>
      <c r="R124" s="2"/>
      <c r="S124" s="2"/>
    </row>
    <row r="125" spans="1:19" s="9" customFormat="1">
      <c r="A125" s="285"/>
      <c r="B125" s="1" t="s">
        <v>78</v>
      </c>
      <c r="C125" s="1"/>
      <c r="D125" s="1"/>
      <c r="E125" s="1"/>
      <c r="F125" s="1"/>
      <c r="G125" s="1"/>
      <c r="H125" s="58"/>
      <c r="I125" s="1"/>
      <c r="J125" s="1"/>
      <c r="K125" s="1"/>
      <c r="L125" s="1"/>
      <c r="M125" s="4"/>
      <c r="P125" s="2"/>
      <c r="Q125" s="2"/>
      <c r="R125" s="2"/>
      <c r="S125" s="2"/>
    </row>
    <row r="126" spans="1:19">
      <c r="B126" s="1" t="s">
        <v>79</v>
      </c>
      <c r="G126" s="1"/>
      <c r="H126" s="58"/>
      <c r="L126" s="1"/>
    </row>
    <row r="127" spans="1:19" s="8" customFormat="1">
      <c r="A127" s="286"/>
      <c r="B127" s="1" t="s">
        <v>80</v>
      </c>
      <c r="C127" s="1"/>
      <c r="D127" s="1"/>
      <c r="E127" s="1"/>
      <c r="F127" s="1"/>
      <c r="G127" s="1"/>
      <c r="H127" s="58"/>
      <c r="I127" s="1"/>
      <c r="J127" s="1"/>
      <c r="K127" s="1"/>
      <c r="L127" s="1"/>
      <c r="M127" s="4"/>
      <c r="P127" s="1"/>
      <c r="Q127" s="1"/>
      <c r="R127" s="1"/>
      <c r="S127" s="1"/>
    </row>
    <row r="128" spans="1:19" s="14" customFormat="1">
      <c r="A128" s="287"/>
      <c r="B128" s="1" t="s">
        <v>81</v>
      </c>
      <c r="C128" s="1"/>
      <c r="D128" s="1"/>
      <c r="E128" s="1"/>
      <c r="F128" s="1"/>
      <c r="G128" s="1"/>
      <c r="H128" s="58"/>
      <c r="I128" s="1"/>
      <c r="J128" s="1"/>
      <c r="K128" s="1"/>
      <c r="L128" s="1"/>
      <c r="M128" s="4"/>
    </row>
    <row r="129" spans="2:12">
      <c r="B129" s="1" t="s">
        <v>82</v>
      </c>
      <c r="G129" s="1"/>
      <c r="H129" s="58"/>
      <c r="L129" s="1"/>
    </row>
    <row r="130" spans="2:12">
      <c r="B130" s="1" t="s">
        <v>418</v>
      </c>
      <c r="G130" s="1"/>
      <c r="H130" s="58"/>
      <c r="L130" s="1"/>
    </row>
    <row r="131" spans="2:12">
      <c r="B131" s="1" t="s">
        <v>419</v>
      </c>
      <c r="G131" s="1"/>
      <c r="H131" s="58"/>
      <c r="L131" s="1"/>
    </row>
    <row r="132" spans="2:12">
      <c r="B132" s="1" t="s">
        <v>83</v>
      </c>
      <c r="G132" s="1"/>
      <c r="H132" s="58"/>
      <c r="L132" s="1"/>
    </row>
    <row r="133" spans="2:12">
      <c r="G133" s="1"/>
      <c r="H133" s="58"/>
      <c r="L133" s="1"/>
    </row>
    <row r="134" spans="2:12">
      <c r="B134" s="1" t="s">
        <v>84</v>
      </c>
      <c r="G134" s="1"/>
      <c r="H134" s="58"/>
      <c r="L134" s="1"/>
    </row>
    <row r="135" spans="2:12">
      <c r="B135" s="1" t="s">
        <v>85</v>
      </c>
      <c r="G135" s="1"/>
      <c r="H135" s="58"/>
      <c r="L135" s="1"/>
    </row>
    <row r="136" spans="2:12">
      <c r="G136" s="1"/>
      <c r="H136" s="58"/>
      <c r="L136" s="1"/>
    </row>
    <row r="137" spans="2:12">
      <c r="B137" s="1" t="s">
        <v>86</v>
      </c>
      <c r="G137" s="1"/>
      <c r="H137" s="58"/>
      <c r="L137" s="1"/>
    </row>
    <row r="138" spans="2:12">
      <c r="B138" s="1" t="s">
        <v>87</v>
      </c>
      <c r="G138" s="1"/>
      <c r="H138" s="58"/>
      <c r="L138" s="1"/>
    </row>
    <row r="139" spans="2:12">
      <c r="B139" s="1" t="s">
        <v>88</v>
      </c>
      <c r="G139" s="1"/>
      <c r="H139" s="58"/>
      <c r="L139" s="1"/>
    </row>
    <row r="140" spans="2:12">
      <c r="G140" s="1"/>
      <c r="L140" s="1"/>
    </row>
    <row r="141" spans="2:12">
      <c r="L141" s="1"/>
    </row>
    <row r="142" spans="2:12">
      <c r="L142" s="1"/>
    </row>
    <row r="143" spans="2:12">
      <c r="L143" s="1"/>
    </row>
    <row r="144" spans="2:12">
      <c r="L144" s="1"/>
    </row>
    <row r="145" spans="12:12">
      <c r="L145" s="1"/>
    </row>
    <row r="146" spans="12:12">
      <c r="L146" s="1"/>
    </row>
    <row r="147" spans="12:12">
      <c r="L147" s="1"/>
    </row>
    <row r="148" spans="12:12">
      <c r="L148" s="1"/>
    </row>
    <row r="149" spans="12:12">
      <c r="L149" s="1"/>
    </row>
    <row r="150" spans="12:12">
      <c r="L150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10" xr:uid="{067D3EDF-5C6A-4F5F-845A-86754977E651}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6" type="noConversion"/>
  <pageMargins left="0.7" right="0.7" top="0.78740157499999996" bottom="0.78740157499999996" header="0.3" footer="0.3"/>
  <pageSetup paperSize="8" scale="38" fitToHeight="0" orientation="landscape" r:id="rId1"/>
  <rowBreaks count="7" manualBreakCount="7">
    <brk id="14" max="25" man="1"/>
    <brk id="29" max="25" man="1"/>
    <brk id="43" max="25" man="1"/>
    <brk id="60" max="25" man="1"/>
    <brk id="78" max="25" man="1"/>
    <brk id="90" max="25" man="1"/>
    <brk id="10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40"/>
  <sheetViews>
    <sheetView view="pageBreakPreview" topLeftCell="B1" zoomScale="60" zoomScaleNormal="100" workbookViewId="0">
      <selection activeCell="X27" sqref="X27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32" ht="21.75" customHeight="1" thickBot="1">
      <c r="A1" s="364" t="s">
        <v>89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6"/>
    </row>
    <row r="2" spans="1:32" ht="30" customHeight="1" thickBot="1">
      <c r="A2" s="297" t="s">
        <v>90</v>
      </c>
      <c r="B2" s="295" t="s">
        <v>40</v>
      </c>
      <c r="C2" s="369" t="s">
        <v>91</v>
      </c>
      <c r="D2" s="370"/>
      <c r="E2" s="370"/>
      <c r="F2" s="371" t="s">
        <v>42</v>
      </c>
      <c r="G2" s="402" t="s">
        <v>67</v>
      </c>
      <c r="H2" s="304" t="s">
        <v>44</v>
      </c>
      <c r="I2" s="302" t="s">
        <v>45</v>
      </c>
      <c r="J2" s="375" t="s">
        <v>46</v>
      </c>
      <c r="K2" s="378" t="s">
        <v>92</v>
      </c>
      <c r="L2" s="301"/>
      <c r="M2" s="379" t="s">
        <v>48</v>
      </c>
      <c r="N2" s="380"/>
      <c r="O2" s="390" t="s">
        <v>93</v>
      </c>
      <c r="P2" s="391"/>
      <c r="Q2" s="391"/>
      <c r="R2" s="391"/>
      <c r="S2" s="379" t="s">
        <v>50</v>
      </c>
      <c r="T2" s="380"/>
    </row>
    <row r="3" spans="1:32" ht="22.35" customHeight="1" thickBot="1">
      <c r="A3" s="367"/>
      <c r="B3" s="385"/>
      <c r="C3" s="386" t="s">
        <v>94</v>
      </c>
      <c r="D3" s="388" t="s">
        <v>95</v>
      </c>
      <c r="E3" s="388" t="s">
        <v>96</v>
      </c>
      <c r="F3" s="372"/>
      <c r="G3" s="403"/>
      <c r="H3" s="405"/>
      <c r="I3" s="374"/>
      <c r="J3" s="376"/>
      <c r="K3" s="394" t="s">
        <v>97</v>
      </c>
      <c r="L3" s="396" t="s">
        <v>98</v>
      </c>
      <c r="M3" s="398" t="s">
        <v>58</v>
      </c>
      <c r="N3" s="400" t="s">
        <v>59</v>
      </c>
      <c r="O3" s="392" t="s">
        <v>68</v>
      </c>
      <c r="P3" s="393"/>
      <c r="Q3" s="393"/>
      <c r="R3" s="393"/>
      <c r="S3" s="381" t="s">
        <v>99</v>
      </c>
      <c r="T3" s="383" t="s">
        <v>63</v>
      </c>
    </row>
    <row r="4" spans="1:32" ht="68.25" customHeight="1" thickBot="1">
      <c r="A4" s="368"/>
      <c r="B4" s="296"/>
      <c r="C4" s="387"/>
      <c r="D4" s="389"/>
      <c r="E4" s="389"/>
      <c r="F4" s="373"/>
      <c r="G4" s="404"/>
      <c r="H4" s="305"/>
      <c r="I4" s="303"/>
      <c r="J4" s="377"/>
      <c r="K4" s="395"/>
      <c r="L4" s="397"/>
      <c r="M4" s="399"/>
      <c r="N4" s="401"/>
      <c r="O4" s="65" t="s">
        <v>73</v>
      </c>
      <c r="P4" s="66" t="s">
        <v>74</v>
      </c>
      <c r="Q4" s="67" t="s">
        <v>75</v>
      </c>
      <c r="R4" s="68" t="s">
        <v>100</v>
      </c>
      <c r="S4" s="382"/>
      <c r="T4" s="384"/>
    </row>
    <row r="5" spans="1:32" ht="77.25" customHeight="1">
      <c r="A5" s="16">
        <v>1</v>
      </c>
      <c r="B5" s="77">
        <v>1</v>
      </c>
      <c r="C5" s="266" t="s">
        <v>234</v>
      </c>
      <c r="D5" s="267" t="s">
        <v>219</v>
      </c>
      <c r="E5" s="268">
        <v>71001751</v>
      </c>
      <c r="F5" s="269" t="s">
        <v>235</v>
      </c>
      <c r="G5" s="269" t="s">
        <v>17</v>
      </c>
      <c r="H5" s="269" t="s">
        <v>117</v>
      </c>
      <c r="I5" s="269" t="s">
        <v>221</v>
      </c>
      <c r="J5" s="270" t="s">
        <v>236</v>
      </c>
      <c r="K5" s="271">
        <v>3000000</v>
      </c>
      <c r="L5" s="272">
        <f>K5*0.7</f>
        <v>2100000</v>
      </c>
      <c r="M5" s="266">
        <v>2021</v>
      </c>
      <c r="N5" s="273">
        <v>2027</v>
      </c>
      <c r="O5" s="266"/>
      <c r="P5" s="267"/>
      <c r="Q5" s="267"/>
      <c r="R5" s="273"/>
      <c r="S5" s="90"/>
      <c r="T5" s="273"/>
    </row>
    <row r="6" spans="1:32" ht="36" customHeight="1">
      <c r="A6" s="16">
        <v>2</v>
      </c>
      <c r="B6" s="82">
        <v>2</v>
      </c>
      <c r="C6" s="274" t="s">
        <v>271</v>
      </c>
      <c r="D6" s="275" t="s">
        <v>263</v>
      </c>
      <c r="E6" s="276">
        <v>70991961</v>
      </c>
      <c r="F6" s="277" t="s">
        <v>272</v>
      </c>
      <c r="G6" s="277" t="s">
        <v>17</v>
      </c>
      <c r="H6" s="277" t="s">
        <v>117</v>
      </c>
      <c r="I6" s="277" t="s">
        <v>265</v>
      </c>
      <c r="J6" s="277" t="s">
        <v>273</v>
      </c>
      <c r="K6" s="278">
        <v>100000</v>
      </c>
      <c r="L6" s="279">
        <f>K6/100*70</f>
        <v>70000</v>
      </c>
      <c r="M6" s="274">
        <v>2022</v>
      </c>
      <c r="N6" s="280">
        <v>2023</v>
      </c>
      <c r="O6" s="274"/>
      <c r="P6" s="275" t="s">
        <v>109</v>
      </c>
      <c r="Q6" s="275" t="s">
        <v>109</v>
      </c>
      <c r="R6" s="280"/>
      <c r="S6" s="114" t="s">
        <v>274</v>
      </c>
      <c r="T6" s="280"/>
    </row>
    <row r="7" spans="1:32" s="8" customFormat="1" ht="65.25" customHeight="1">
      <c r="A7" s="64"/>
      <c r="B7" s="173">
        <v>3</v>
      </c>
      <c r="C7" s="274" t="s">
        <v>338</v>
      </c>
      <c r="D7" s="275" t="s">
        <v>339</v>
      </c>
      <c r="E7" s="276">
        <v>48705578</v>
      </c>
      <c r="F7" s="277" t="s">
        <v>340</v>
      </c>
      <c r="G7" s="277" t="s">
        <v>17</v>
      </c>
      <c r="H7" s="277" t="s">
        <v>117</v>
      </c>
      <c r="I7" s="277" t="s">
        <v>341</v>
      </c>
      <c r="J7" s="277" t="s">
        <v>342</v>
      </c>
      <c r="K7" s="278">
        <v>10000000</v>
      </c>
      <c r="L7" s="279">
        <f t="shared" ref="L7" si="0">K7/100*70</f>
        <v>7000000</v>
      </c>
      <c r="M7" s="274">
        <v>2021</v>
      </c>
      <c r="N7" s="280">
        <v>2025</v>
      </c>
      <c r="O7" s="274"/>
      <c r="P7" s="275"/>
      <c r="Q7" s="275"/>
      <c r="R7" s="280"/>
      <c r="S7" s="114"/>
      <c r="T7" s="280"/>
    </row>
    <row r="8" spans="1:32" s="8" customFormat="1">
      <c r="A8" s="64"/>
      <c r="B8" s="170"/>
      <c r="C8" s="170"/>
      <c r="D8" s="170"/>
      <c r="E8" s="170"/>
      <c r="F8" s="170"/>
      <c r="G8" s="170"/>
      <c r="H8" s="170"/>
      <c r="I8" s="170"/>
      <c r="J8" s="170"/>
      <c r="K8" s="171"/>
      <c r="L8" s="172"/>
      <c r="M8" s="171"/>
      <c r="N8" s="171"/>
      <c r="O8" s="170"/>
      <c r="P8" s="170"/>
      <c r="Q8" s="170"/>
      <c r="R8" s="170"/>
      <c r="S8" s="170"/>
      <c r="T8" s="170"/>
      <c r="U8" s="64"/>
      <c r="V8" s="64"/>
      <c r="W8" s="64"/>
      <c r="X8" s="64"/>
      <c r="Y8" s="64"/>
      <c r="Z8" s="169"/>
      <c r="AA8" s="64"/>
      <c r="AB8" s="64"/>
      <c r="AC8" s="64"/>
      <c r="AD8" s="64"/>
      <c r="AE8" s="64"/>
      <c r="AF8" s="64"/>
    </row>
    <row r="9" spans="1:32" s="8" customFormat="1">
      <c r="A9" s="64"/>
      <c r="B9" s="71"/>
      <c r="C9" s="64"/>
      <c r="D9" s="64"/>
      <c r="E9" s="72"/>
      <c r="F9" s="64"/>
      <c r="G9" s="60"/>
      <c r="H9" s="61"/>
      <c r="I9" s="64"/>
      <c r="J9" s="64"/>
      <c r="K9" s="70"/>
      <c r="L9" s="70"/>
      <c r="M9" s="64"/>
      <c r="N9" s="64"/>
      <c r="O9" s="64"/>
      <c r="P9" s="64"/>
      <c r="Q9" s="64"/>
      <c r="R9" s="64"/>
      <c r="S9" s="64"/>
      <c r="T9" s="64"/>
    </row>
    <row r="10" spans="1:32" s="8" customFormat="1">
      <c r="A10" s="64"/>
      <c r="B10" s="71"/>
      <c r="C10" s="64"/>
      <c r="D10" s="64"/>
      <c r="E10" s="72"/>
      <c r="F10" s="64"/>
      <c r="G10" s="60"/>
      <c r="H10" s="61"/>
      <c r="I10" s="64"/>
      <c r="J10" s="64"/>
      <c r="K10" s="70"/>
      <c r="L10" s="70"/>
      <c r="M10" s="64"/>
      <c r="N10" s="64"/>
      <c r="O10" s="64"/>
      <c r="P10" s="64"/>
      <c r="Q10" s="64"/>
      <c r="R10" s="64"/>
      <c r="S10" s="64"/>
      <c r="T10" s="64"/>
    </row>
    <row r="11" spans="1:32">
      <c r="A11" s="16"/>
      <c r="B11" s="71"/>
      <c r="C11" s="16"/>
      <c r="D11" s="16"/>
      <c r="E11" s="69"/>
      <c r="F11" s="16"/>
      <c r="G11" s="16"/>
      <c r="H11" s="16"/>
      <c r="I11" s="16"/>
      <c r="J11" s="16"/>
      <c r="K11" s="17"/>
      <c r="L11" s="17"/>
      <c r="M11" s="16"/>
      <c r="N11" s="16"/>
      <c r="O11" s="16"/>
      <c r="P11" s="16"/>
      <c r="Q11" s="16"/>
      <c r="R11" s="16"/>
      <c r="S11" s="16"/>
      <c r="T11" s="16"/>
    </row>
    <row r="12" spans="1:32">
      <c r="B12" s="9" t="s">
        <v>512</v>
      </c>
    </row>
    <row r="16" spans="1:32">
      <c r="A16" s="16" t="s">
        <v>101</v>
      </c>
      <c r="B16" s="16"/>
    </row>
    <row r="17" spans="1:12">
      <c r="A17" s="16"/>
      <c r="B17" s="18" t="s">
        <v>102</v>
      </c>
    </row>
    <row r="18" spans="1:12" ht="16.350000000000001" customHeight="1">
      <c r="B18" s="1" t="s">
        <v>103</v>
      </c>
    </row>
    <row r="19" spans="1:12">
      <c r="B19" s="5" t="s">
        <v>64</v>
      </c>
    </row>
    <row r="20" spans="1:12">
      <c r="B20" s="5" t="s">
        <v>65</v>
      </c>
    </row>
    <row r="22" spans="1:12">
      <c r="B22" s="1" t="s">
        <v>76</v>
      </c>
    </row>
    <row r="24" spans="1:12">
      <c r="A24" s="3" t="s">
        <v>104</v>
      </c>
      <c r="B24" s="9" t="s">
        <v>105</v>
      </c>
      <c r="C24" s="9"/>
      <c r="D24" s="9"/>
      <c r="E24" s="9"/>
      <c r="F24" s="9"/>
      <c r="G24" s="9"/>
      <c r="H24" s="9"/>
      <c r="I24" s="9"/>
      <c r="J24" s="9"/>
      <c r="K24" s="11"/>
      <c r="L24" s="11"/>
    </row>
    <row r="25" spans="1:12">
      <c r="A25" s="3" t="s">
        <v>83</v>
      </c>
      <c r="B25" s="9" t="s">
        <v>77</v>
      </c>
      <c r="C25" s="9"/>
      <c r="D25" s="9"/>
      <c r="E25" s="9"/>
      <c r="F25" s="9"/>
      <c r="G25" s="9"/>
      <c r="H25" s="9"/>
      <c r="I25" s="9"/>
      <c r="J25" s="9"/>
      <c r="K25" s="11"/>
      <c r="L25" s="11"/>
    </row>
    <row r="26" spans="1:12">
      <c r="A26" s="3"/>
      <c r="B26" s="9" t="s">
        <v>78</v>
      </c>
      <c r="C26" s="9"/>
      <c r="D26" s="9"/>
      <c r="E26" s="9"/>
      <c r="F26" s="9"/>
      <c r="G26" s="9"/>
      <c r="H26" s="9"/>
      <c r="I26" s="9"/>
      <c r="J26" s="9"/>
      <c r="K26" s="11"/>
      <c r="L26" s="11"/>
    </row>
    <row r="27" spans="1:12">
      <c r="A27" s="3"/>
      <c r="B27" s="9" t="s">
        <v>79</v>
      </c>
      <c r="C27" s="9"/>
      <c r="D27" s="9"/>
      <c r="E27" s="9"/>
      <c r="F27" s="9"/>
      <c r="G27" s="9"/>
      <c r="H27" s="9"/>
      <c r="I27" s="9"/>
      <c r="J27" s="9"/>
      <c r="K27" s="11"/>
      <c r="L27" s="11"/>
    </row>
    <row r="28" spans="1:12">
      <c r="A28" s="3"/>
      <c r="B28" s="9" t="s">
        <v>80</v>
      </c>
      <c r="C28" s="9"/>
      <c r="D28" s="9"/>
      <c r="E28" s="9"/>
      <c r="F28" s="9"/>
      <c r="G28" s="9"/>
      <c r="H28" s="9"/>
      <c r="I28" s="9"/>
      <c r="J28" s="9"/>
      <c r="K28" s="11"/>
      <c r="L28" s="11"/>
    </row>
    <row r="29" spans="1:12">
      <c r="A29" s="3"/>
      <c r="B29" s="9" t="s">
        <v>81</v>
      </c>
      <c r="C29" s="9"/>
      <c r="D29" s="9"/>
      <c r="E29" s="9"/>
      <c r="F29" s="9"/>
      <c r="G29" s="9"/>
      <c r="H29" s="9"/>
      <c r="I29" s="9"/>
      <c r="J29" s="9"/>
      <c r="K29" s="11"/>
      <c r="L29" s="11"/>
    </row>
    <row r="30" spans="1:12">
      <c r="A30" s="3"/>
      <c r="B30" s="9" t="s">
        <v>82</v>
      </c>
      <c r="C30" s="9"/>
      <c r="D30" s="9"/>
      <c r="E30" s="9"/>
      <c r="F30" s="9"/>
      <c r="G30" s="9"/>
      <c r="H30" s="9"/>
      <c r="I30" s="9"/>
      <c r="J30" s="9"/>
      <c r="K30" s="11"/>
      <c r="L30" s="11"/>
    </row>
    <row r="31" spans="1:12">
      <c r="A31" s="3"/>
      <c r="B31" s="9"/>
      <c r="C31" s="9"/>
      <c r="D31" s="9"/>
      <c r="E31" s="9"/>
      <c r="F31" s="9"/>
      <c r="G31" s="9"/>
      <c r="H31" s="9"/>
      <c r="I31" s="9"/>
      <c r="J31" s="9"/>
      <c r="K31" s="11"/>
      <c r="L31" s="11"/>
    </row>
    <row r="32" spans="1:12">
      <c r="A32" s="3"/>
      <c r="B32" s="9" t="s">
        <v>106</v>
      </c>
      <c r="C32" s="9"/>
      <c r="D32" s="9"/>
      <c r="E32" s="9"/>
      <c r="F32" s="9"/>
      <c r="G32" s="9"/>
      <c r="H32" s="9"/>
      <c r="I32" s="9"/>
      <c r="J32" s="9"/>
      <c r="K32" s="11"/>
      <c r="L32" s="11"/>
    </row>
    <row r="33" spans="1:12">
      <c r="A33" s="3"/>
      <c r="B33" s="9" t="s">
        <v>83</v>
      </c>
      <c r="C33" s="9"/>
      <c r="D33" s="9"/>
      <c r="E33" s="9"/>
      <c r="F33" s="9"/>
      <c r="G33" s="9"/>
      <c r="H33" s="9"/>
      <c r="I33" s="9"/>
      <c r="J33" s="9"/>
      <c r="K33" s="11"/>
      <c r="L33" s="11"/>
    </row>
    <row r="34" spans="1:12">
      <c r="B34" s="9"/>
      <c r="C34" s="9"/>
      <c r="D34" s="9"/>
      <c r="E34" s="9"/>
      <c r="F34" s="9"/>
      <c r="G34" s="9"/>
      <c r="H34" s="9"/>
      <c r="I34" s="9"/>
      <c r="J34" s="9"/>
      <c r="K34" s="11"/>
      <c r="L34" s="11"/>
    </row>
    <row r="35" spans="1:12">
      <c r="B35" s="9" t="s">
        <v>84</v>
      </c>
      <c r="C35" s="9"/>
      <c r="D35" s="9"/>
      <c r="E35" s="9"/>
      <c r="F35" s="9"/>
      <c r="G35" s="9"/>
      <c r="H35" s="9"/>
      <c r="I35" s="9"/>
      <c r="J35" s="9"/>
      <c r="K35" s="11"/>
      <c r="L35" s="11"/>
    </row>
    <row r="36" spans="1:12">
      <c r="B36" s="9" t="s">
        <v>85</v>
      </c>
      <c r="C36" s="9"/>
      <c r="D36" s="9"/>
      <c r="E36" s="9"/>
      <c r="F36" s="9"/>
      <c r="G36" s="9"/>
      <c r="H36" s="9"/>
      <c r="I36" s="9"/>
      <c r="J36" s="9"/>
      <c r="K36" s="11"/>
      <c r="L36" s="11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3" ma:contentTypeDescription="Vytvoří nový dokument" ma:contentTypeScope="" ma:versionID="c3a4f7ea687ec52e8cf824ab58cd6f19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2589fc5a83d0fb2d548fb3308a13c229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f16a3c03-e3d6-4438-90d6-f2d867c25a96"/>
    <ds:schemaRef ds:uri="40ffee6e-d28a-4d84-95f9-6868ff3d851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0605BD-11BF-441E-8D39-66513C4EF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Placatová Jitka</cp:lastModifiedBy>
  <cp:revision/>
  <cp:lastPrinted>2022-05-13T06:23:35Z</cp:lastPrinted>
  <dcterms:created xsi:type="dcterms:W3CDTF">2020-07-22T07:46:04Z</dcterms:created>
  <dcterms:modified xsi:type="dcterms:W3CDTF">2022-05-16T08:43:01Z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</Properties>
</file>