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MAS CIN\PROJEKTY MAS\MAPy\MAP IV\03_MAP IV_realizace\02_období 2024_10_až_2025_03\2024_11_26_ŘV_per rollam\"/>
    </mc:Choice>
  </mc:AlternateContent>
  <xr:revisionPtr revIDLastSave="0" documentId="13_ncr:1_{C20C09DF-3BEC-4B86-9669-34DBFECFEAEE}" xr6:coauthVersionLast="47" xr6:coauthVersionMax="47" xr10:uidLastSave="{00000000-0000-0000-0000-000000000000}"/>
  <bookViews>
    <workbookView xWindow="-120" yWindow="-120" windowWidth="29040" windowHeight="15840" activeTab="2" xr2:uid="{21D2F7A7-B534-46C9-88B0-66CCF0EE5539}"/>
  </bookViews>
  <sheets>
    <sheet name="ZŠ" sheetId="1" r:id="rId1"/>
    <sheet name="MŠ" sheetId="2" r:id="rId2"/>
    <sheet name="zájmové, neformální, atd." sheetId="3" r:id="rId3"/>
  </sheets>
  <externalReferences>
    <externalReference r:id="rId4"/>
  </externalReferences>
  <definedNames>
    <definedName name="_xlnm.Print_Titles" localSheetId="1">MŠ!$1:$3</definedName>
    <definedName name="_xlnm.Print_Titles" localSheetId="0">ZŠ!$1:$4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0" i="1" l="1"/>
  <c r="M32" i="2"/>
  <c r="M31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S26" i="2"/>
  <c r="R26" i="2"/>
  <c r="Q26" i="2"/>
  <c r="P26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S25" i="2"/>
  <c r="R25" i="2"/>
  <c r="Q25" i="2"/>
  <c r="P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  <c r="A9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8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7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6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5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4" i="2"/>
  <c r="M22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7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K73" i="1"/>
  <c r="M72" i="1"/>
  <c r="M71" i="1"/>
  <c r="M70" i="1"/>
  <c r="M69" i="1"/>
  <c r="M68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0" i="1"/>
  <c r="M39" i="1"/>
  <c r="M38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<sst xmlns="http://schemas.openxmlformats.org/spreadsheetml/2006/main" count="2783" uniqueCount="569">
  <si>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</si>
  <si>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</si>
  <si>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</si>
  <si>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</si>
  <si>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</si>
  <si>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</si>
  <si>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</si>
  <si>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</si>
  <si>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</si>
  <si>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Aptos Narrow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</si>
  <si>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</si>
  <si>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</si>
  <si>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</si>
  <si>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</si>
  <si>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</si>
  <si>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</si>
  <si>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</si>
  <si>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</si>
  <si>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Aptos Narrow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</si>
  <si>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</si>
  <si>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</si>
  <si>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</si>
  <si>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</si>
  <si>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Aptos Narrow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</si>
  <si>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</si>
  <si>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</si>
  <si>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</si>
  <si>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</si>
  <si>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</si>
  <si>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</si>
  <si>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</si>
  <si>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</si>
  <si>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</si>
  <si>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Základní škola Dubí 2</t>
  </si>
  <si>
    <t>Město Dubí</t>
  </si>
  <si>
    <t>600084680</t>
  </si>
  <si>
    <t xml:space="preserve">Vybudování odborné jazykové učebny a informatiky - (budova Dubí, Dlouhá 167) Pozn. Předkladatelem projektu může být i zřizovatel, tj. Město Dubí
</t>
  </si>
  <si>
    <t>Ústecký</t>
  </si>
  <si>
    <t>ORP Teplice</t>
  </si>
  <si>
    <t>Dubí</t>
  </si>
  <si>
    <t>X</t>
  </si>
  <si>
    <t xml:space="preserve">Vybudování učebny přírodních věd - (budova pro II. Stupeň Tovární 110) Pozn. Předkladatelem projektu může být i zřizovatel, tj. Město Dubí
</t>
  </si>
  <si>
    <t>Základní škola Košťany</t>
  </si>
  <si>
    <t>Město Košťany</t>
  </si>
  <si>
    <t>102465631</t>
  </si>
  <si>
    <t>Výstavba učebny biologie</t>
  </si>
  <si>
    <t>Košťany</t>
  </si>
  <si>
    <t xml:space="preserve">Zlepšení infrastruktury </t>
  </si>
  <si>
    <t>1 000 000</t>
  </si>
  <si>
    <t>Učebna fyziky a chemie</t>
  </si>
  <si>
    <t>Základní škola s rozšířeným vyučováním informatiky a výpočetní techniky, Teplice, Plynárenská 2953</t>
  </si>
  <si>
    <t>Statutární město Teplice</t>
  </si>
  <si>
    <t>102565287021</t>
  </si>
  <si>
    <t>Modernizace učebny informatiky</t>
  </si>
  <si>
    <t>Teplice</t>
  </si>
  <si>
    <t>Statutární Statutární město Teplice</t>
  </si>
  <si>
    <t>Vybudování moderní jazykové učebny</t>
  </si>
  <si>
    <t>Masarykova ZŠ a MŠ Krupka, Masarykova 461</t>
  </si>
  <si>
    <t>Město Krupka</t>
  </si>
  <si>
    <t>102465681</t>
  </si>
  <si>
    <t>600084752</t>
  </si>
  <si>
    <t>Přírodovědná učebna a laboratoř s bezbariérovým přístupem</t>
  </si>
  <si>
    <t>Krupka</t>
  </si>
  <si>
    <t>Základní škola Bystřany</t>
  </si>
  <si>
    <t>Obec Bystřany</t>
  </si>
  <si>
    <t>102465436</t>
  </si>
  <si>
    <t>600084604</t>
  </si>
  <si>
    <t>Rekonstrukce učebny chemie</t>
  </si>
  <si>
    <t>Bystřany</t>
  </si>
  <si>
    <t>Rekonstrukce učebny IT</t>
  </si>
  <si>
    <t>Rekonstrukce počítačové učebny pro 1. stupeň ZŠ</t>
  </si>
  <si>
    <t>Rekonstrukce budovy školních dílen, včetně oken</t>
  </si>
  <si>
    <t>Vybavení učebny cizích jazyků</t>
  </si>
  <si>
    <t>Vybavení učebny ICT</t>
  </si>
  <si>
    <t>Vybudování přírodní učebny</t>
  </si>
  <si>
    <t>Vybavení školních dílen</t>
  </si>
  <si>
    <t>Základní škola Hrob</t>
  </si>
  <si>
    <t>Město Hrob</t>
  </si>
  <si>
    <t>102465584</t>
  </si>
  <si>
    <t>600084728</t>
  </si>
  <si>
    <t>Vybudování odborné jazykové učebny</t>
  </si>
  <si>
    <t>Hrob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</si>
  <si>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</si>
  <si>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</si>
  <si>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</si>
  <si>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Zvýšení rychlosti připojení k internetu na 100 Mbit/s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</si>
  <si>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</si>
  <si>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</si>
  <si>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</si>
  <si>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</si>
  <si>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</si>
  <si>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</si>
  <si>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</si>
  <si>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</si>
  <si>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</si>
  <si>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</si>
  <si>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</si>
  <si>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</si>
  <si>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</si>
  <si>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</si>
  <si>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</si>
  <si>
    <t>Základní škola a Mateřská škola Krupka, Teplická 400</t>
  </si>
  <si>
    <t>102465665</t>
  </si>
  <si>
    <t>600084744</t>
  </si>
  <si>
    <t>„Interiérové a pomůckové vybavení ZŠ Teplická 400 a ZŠ Na Hamrech 639, Krupka“</t>
  </si>
  <si>
    <t>Vybudování učebnen PC, kabinet, Bezbariérový přístup – výtah, schodolez, bezbariérové WC
Vzorec méně rozvinutý region (90 % EFRR)</t>
  </si>
  <si>
    <t xml:space="preserve">X </t>
  </si>
  <si>
    <t>Masarykova základní škola a Mateřská škola Krupka</t>
  </si>
  <si>
    <t>Polytechnické vzdělávání</t>
  </si>
  <si>
    <t>Modernizace učebny fyziky</t>
  </si>
  <si>
    <t>Modernizace učebny cizích jazyků - II.stupeň</t>
  </si>
  <si>
    <t>Základní škola a Střední škola Krupka, Karla Čapka 270. Masarykova základní škola a Mateřská škola Krupka, Masarykova 461</t>
  </si>
  <si>
    <t>60232722 , 60232749</t>
  </si>
  <si>
    <t>102565279, 102465000</t>
  </si>
  <si>
    <t>600084795, 600084752</t>
  </si>
  <si>
    <t>„Interiérové a pomůckové vybavení Masarykova ZŠ (budova A a B) a ZŠ a SŠ K. Čapka 270, Krupka“</t>
  </si>
  <si>
    <t>Vybudování učebny fyziky, učebny chemie + přírodopis, kabinet fyziky, kabinet přírodopisu, kabinet chemie + přírodopis, laboratoř chemie, jazyková učebna, učebna dílny, přípravna dílen Bezbariérový přístup – výtah, schodolez, bezbariérové WC
Vzorec méně rozvinutý region (90 % EFRR)</t>
  </si>
  <si>
    <t>Zpracovaná PD, zahájeno stavební řízení</t>
  </si>
  <si>
    <t>ne</t>
  </si>
  <si>
    <t>Základní škola Proboštov</t>
  </si>
  <si>
    <t>Obec Proboštov</t>
  </si>
  <si>
    <t>102465738</t>
  </si>
  <si>
    <t>600084779</t>
  </si>
  <si>
    <t>Bezbariérová škola-stavební úpravy v budově</t>
  </si>
  <si>
    <t>Proboštov</t>
  </si>
  <si>
    <t>Podpora kompetencí žáků i pedagogů (DVPP, modernizace IT vybavení)</t>
  </si>
  <si>
    <t>Vybudování jazykové učebny</t>
  </si>
  <si>
    <t>Technické učebny</t>
  </si>
  <si>
    <t>Základní škola Proboštov, okres Teplice</t>
  </si>
  <si>
    <t>ZŠ Proboštov - dílny - čistá a prašná zóna</t>
  </si>
  <si>
    <t>stavební úpravy učebny, sanace vlhkosti, výměna podlahy a další práce související s rekonstrukcí učebny
pořízení vybavení do prašné části (hoblice, svěráky atp.)
pořízení vybavení do čisté části (robotika)</t>
  </si>
  <si>
    <t>2025</t>
  </si>
  <si>
    <t>x</t>
  </si>
  <si>
    <t>Základní škola s rozšířeným vyučováním informatiky a výpočetní techniky</t>
  </si>
  <si>
    <t>102565287</t>
  </si>
  <si>
    <t>600084809</t>
  </si>
  <si>
    <t>Vybudování moderní jazykové (multimediální) učebny. Záměr zahrnuje celkovou rekonstrukci, vybavení speciálním nábytkem, technologií pro jazykové laboratoře, audiovizuální technikou a počítači</t>
  </si>
  <si>
    <t>Základní škola, Teplice, Edisonova</t>
  </si>
  <si>
    <t>102565864</t>
  </si>
  <si>
    <t>600084914</t>
  </si>
  <si>
    <t>Podpora technického vzdělávání vzdělání, dovybavení síťové infrastruktury školy, dovybavení odborných učeben moderními technologiemi a na jazykové vzdělávání.</t>
  </si>
  <si>
    <t xml:space="preserve">Základní škola s rozšířenou výukou tělesné výchovy, Teplice </t>
  </si>
  <si>
    <t>102465304</t>
  </si>
  <si>
    <t>600084841</t>
  </si>
  <si>
    <t>Bezbariérový přístup – plošina</t>
  </si>
  <si>
    <t>Rozvoj polytechnického vzdělávání (dílny)</t>
  </si>
  <si>
    <t>1) výběr projektanta pro zhotovení PD (dokončení k 01/23)</t>
  </si>
  <si>
    <t>nerelevantní, nejedná se o zásah do nosných zdí</t>
  </si>
  <si>
    <t>Podpora digitálních kompetencí pedagogických pracovníků i žáků (ICT učebny, PC) včetně údržby a modernizace</t>
  </si>
  <si>
    <t>Nákup materiálního a technického zabezpečení pro přírodní vědy</t>
  </si>
  <si>
    <t>Knihovna, studovna pro klíčové kompetence</t>
  </si>
  <si>
    <t>Základní škola Bílá cesta, Teplice</t>
  </si>
  <si>
    <t>116800372</t>
  </si>
  <si>
    <t>600084817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</si>
  <si>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</si>
  <si>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</si>
  <si>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</si>
  <si>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</si>
  <si>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</si>
  <si>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</si>
  <si>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</si>
  <si>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</si>
  <si>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Obec Kostomlaty pod Milešovkou</t>
  </si>
  <si>
    <t>102465606</t>
  </si>
  <si>
    <t>600084736</t>
  </si>
  <si>
    <t>Rozšíření kapacity ZŠ Kostomlaty pod Milešovkou</t>
  </si>
  <si>
    <t>Kostomlaty pod Milešovkou</t>
  </si>
  <si>
    <t>Jazyková učebna ZŠ</t>
  </si>
  <si>
    <t>Venkovní učebna a bezbariérový přístup do ZŠ a MŠ</t>
  </si>
  <si>
    <t>ZŠ a MŠ Kostomlaty pod Milešovkou</t>
  </si>
  <si>
    <t>Jazyková učebna</t>
  </si>
  <si>
    <t>Vzorec méně rozvinutý (85 % EFRR)</t>
  </si>
  <si>
    <t>Venkovní učebna</t>
  </si>
  <si>
    <t>Rozšíření kapacity školní kuchyně</t>
  </si>
  <si>
    <t>Základní škola a Mateřská škola Teplice, Koperníkova</t>
  </si>
  <si>
    <t>102465363</t>
  </si>
  <si>
    <t>600084655</t>
  </si>
  <si>
    <t xml:space="preserve">Podpora polytechnického vzdělávání „Merkur“ </t>
  </si>
  <si>
    <t>Modernizace odborných učeben pro přírodní vědy, práci s digitálními technologiemi a cizí jazyky</t>
  </si>
  <si>
    <t>Výběr dodavatele</t>
  </si>
  <si>
    <t>Nepotřebné</t>
  </si>
  <si>
    <t>Rozvoj polytechnického vzdělávání – materiální a technické zabezpečení v této oblasti (laboratoře, odborné učebny, dílny)</t>
  </si>
  <si>
    <t>PD</t>
  </si>
  <si>
    <t>Probíhá řízení</t>
  </si>
  <si>
    <t>Základní škola a Mateřská škola Zabrušany</t>
  </si>
  <si>
    <t>Obec Zabrušany</t>
  </si>
  <si>
    <t>102465762</t>
  </si>
  <si>
    <t>600084825</t>
  </si>
  <si>
    <t>Vybavení učeben novými IA tabulemi</t>
  </si>
  <si>
    <t>Zabrušany</t>
  </si>
  <si>
    <t>Obnova vybavení učeben novými IA tabulemi</t>
  </si>
  <si>
    <t>zpracováváme PD</t>
  </si>
  <si>
    <t>Není</t>
  </si>
  <si>
    <t>Rekonstrukce specializované učebny a obnova vybavení novými IT pro žáky</t>
  </si>
  <si>
    <t>Obnova vybavení specializované učebny novými PC pro žáky</t>
  </si>
  <si>
    <t>Výměna zářivkového osvětlení v učebnách a dalších prostorách školy za efektivní a úspornou LED technologii</t>
  </si>
  <si>
    <t>Základní škola s rozšířenou výukou tělesné výchovy, Teplice, Maxe Švabinského</t>
  </si>
  <si>
    <t>600084850</t>
  </si>
  <si>
    <t>Modernizace fyzikální učebny</t>
  </si>
  <si>
    <t>Základní škola a Mateřská škola Žalany</t>
  </si>
  <si>
    <t>Obec Žalany</t>
  </si>
  <si>
    <t>102465771</t>
  </si>
  <si>
    <t>600084787</t>
  </si>
  <si>
    <t>Zabezpečení budovy školy, pokrytí wifi</t>
  </si>
  <si>
    <t>Žalany</t>
  </si>
  <si>
    <t>část PD</t>
  </si>
  <si>
    <t>Nerele-
vantní</t>
  </si>
  <si>
    <t>Vybavení přírodovědné učebny – F, Ch, P</t>
  </si>
  <si>
    <t>Základní škola Novosedlice</t>
  </si>
  <si>
    <t>Obec Novosedlice</t>
  </si>
  <si>
    <t>102465690</t>
  </si>
  <si>
    <t xml:space="preserve"> 600084761</t>
  </si>
  <si>
    <t>Vybudování a vybavení odborných přírodovědných učeben F, Ch, M</t>
  </si>
  <si>
    <t>Novosedlice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</si>
  <si>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</si>
  <si>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</si>
  <si>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</si>
  <si>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</si>
  <si>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</si>
  <si>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</si>
  <si>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</si>
  <si>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Základní škola Dubí 1</t>
  </si>
  <si>
    <t>102465444</t>
  </si>
  <si>
    <t>60004671</t>
  </si>
  <si>
    <t>Vybavení odborných učeben a další infrastruktura pro vzdělávání</t>
  </si>
  <si>
    <t>Vybudování enviromentální učebny a zřízení školní zahrady a pěstitelského koutku</t>
  </si>
  <si>
    <t>Základní škola Osek</t>
  </si>
  <si>
    <t>Město Osek</t>
  </si>
  <si>
    <t xml:space="preserve">Modernizace a vybavení odborných učeben a zázemí </t>
  </si>
  <si>
    <t>Osek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</si>
  <si>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</si>
  <si>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</si>
  <si>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</si>
  <si>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– budova 1. stupně</t>
  </si>
  <si>
    <t>Úprava venkovního prostranství Hrdlovská</t>
  </si>
  <si>
    <t>Úprava venkovního prostranství – budova 2. stupně</t>
  </si>
  <si>
    <t>Zajištění bezbariérovosti Nelsonská</t>
  </si>
  <si>
    <t>Bezbariérovost budovy – 1. stupeň</t>
  </si>
  <si>
    <t>ano</t>
  </si>
  <si>
    <t>Zpracován PZ, TZ, podáno do IROP2, zatím pod čarou</t>
  </si>
  <si>
    <t>Ne</t>
  </si>
  <si>
    <t>Vybudování přírodní zahrady se sportovištěm</t>
  </si>
  <si>
    <t>Zpracován PZ, TZ</t>
  </si>
  <si>
    <t>Oprava střechy budovy Nelsonská s výměnou střešní krytiny</t>
  </si>
  <si>
    <t>Rekonstrukce kotelny, zateplení střech v budově Hrdlovská</t>
  </si>
  <si>
    <t>studie</t>
  </si>
  <si>
    <t>Instalace FVE a řešení ventilace s rekuperací v učebnách ZŠ Hrdlovská</t>
  </si>
  <si>
    <t>příprava PD</t>
  </si>
  <si>
    <t>Modernizace ICT učebny</t>
  </si>
  <si>
    <t>Vybavení IT učebny HW, SW a pomůckami</t>
  </si>
  <si>
    <t>Modernizace učebny přírodopisu</t>
  </si>
  <si>
    <t>Modernizace učebny , vybavení nábytkem, pomůckami, HW, SW</t>
  </si>
  <si>
    <t>Modernizace učeben přírodních věd</t>
  </si>
  <si>
    <t>Modernizace učeben, pomůckami, HW, SW</t>
  </si>
  <si>
    <t>Modernizace učebny pracovních činností, výtvarné výchovy</t>
  </si>
  <si>
    <t>Modernizace učeben na 1. st.</t>
  </si>
  <si>
    <t>připraven k podání</t>
  </si>
  <si>
    <t>není třeba</t>
  </si>
  <si>
    <t>Vybudování přírodní zahrady</t>
  </si>
  <si>
    <t>Vybudování přírodní zahrady, terénní úpravy</t>
  </si>
  <si>
    <t>připravena PD</t>
  </si>
  <si>
    <t>Vybudování sportoviště</t>
  </si>
  <si>
    <t>Rekonstrukce a vybavení šaten</t>
  </si>
  <si>
    <t>Výměna osvětlení</t>
  </si>
  <si>
    <t>Modernizace osvětlení</t>
  </si>
  <si>
    <t>Rekonsrtukce elektroinstalace</t>
  </si>
  <si>
    <t>Základní škola Jaroslava Pešaty, Duchcov, J. Pešaty 1313, okres Teplice</t>
  </si>
  <si>
    <t>Duchcov</t>
  </si>
  <si>
    <t>Venkovní učebna a školní klub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</si>
  <si>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</si>
  <si>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Polytechnická učebna</t>
  </si>
  <si>
    <t>vybudování polytechnické učebny s dílnou a zázemím pro kabinet, sklad a wc</t>
  </si>
  <si>
    <t>Rekonstrukce kotelny a zateplení střech v budově Hrdlovská</t>
  </si>
  <si>
    <t>připraveny jsou studie s vizualizacemi a předběžnými rozpočty</t>
  </si>
  <si>
    <t>Šablony III</t>
  </si>
  <si>
    <t>Revitalizace školní zahrady budovy školní náměstí 177</t>
  </si>
  <si>
    <t>Vybudování dětského hřiště u školní budovy Tovární 364</t>
  </si>
  <si>
    <t xml:space="preserve"> Statutární město Teplice</t>
  </si>
  <si>
    <t>Šablony II</t>
  </si>
  <si>
    <t>Rekonstrukce tělocvičen</t>
  </si>
  <si>
    <t>Rekonstrukce elektroinstalace a osvětlení v celém objektu školy</t>
  </si>
  <si>
    <t>5000000-7000000</t>
  </si>
  <si>
    <t>4 250 000-
5 950 000</t>
  </si>
  <si>
    <t>Revitalizace školního pozemku</t>
  </si>
  <si>
    <t>Vybudování školního arboreta a naučné stezky</t>
  </si>
  <si>
    <t>Biskupské gymnázium, Základní škola a Mateřská škola Bohosudov</t>
  </si>
  <si>
    <t>Renovace tělocvičny (i pro komunitní aktivity)</t>
  </si>
  <si>
    <t>Bohosudov</t>
  </si>
  <si>
    <t>Rekonstrukce školních sportovišť</t>
  </si>
  <si>
    <t>Rekonstrukce školní (žákovské) kuchyňky</t>
  </si>
  <si>
    <t>Vybavení školní kuchyňky</t>
  </si>
  <si>
    <t>Rekonstrukce školní kuchyně</t>
  </si>
  <si>
    <t>Vybudování odpočinkové zóny</t>
  </si>
  <si>
    <t xml:space="preserve">Základní škola s rozšířeným vyučováním matematiky a přírodovědných předmětů, Teplice </t>
  </si>
  <si>
    <t>Přebudování běžné třídy na výtvarný interiér včetně kabinetu</t>
  </si>
  <si>
    <t>Zateplení školy + výměna oken za plastové</t>
  </si>
  <si>
    <t>Školní skleník – rekonstrukce a výměna skel za makrolon</t>
  </si>
  <si>
    <t>Dobudování školních víceúčelových hřišť + rekonstrukce stávajícího hřiště</t>
  </si>
  <si>
    <t>ZŠ s RVMPP, Teplice, Buzulucká 392</t>
  </si>
  <si>
    <t>600084647 Čj. Z596</t>
  </si>
  <si>
    <t>Edukační robotika pro I. stupeň ZŠ</t>
  </si>
  <si>
    <t>Teplice - Řetenice</t>
  </si>
  <si>
    <t>Vybudování venkovní přírodovědné učebny s celoročním využitím v prostoru zahrady, modernizace kabinetů přírodovědných a humanitních kabinetů, realizace zázemí pro školní klub, vybudování klidové zóny ve školní zahradě</t>
  </si>
  <si>
    <t>Modernizace vnitřního vybavení skleníku pro další využití k výuce přírodovědy, přírodopisu, chemie a fyziky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</si>
  <si>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</si>
  <si>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</si>
  <si>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</si>
  <si>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</si>
  <si>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</si>
  <si>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</si>
  <si>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</si>
  <si>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</si>
  <si>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</si>
  <si>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</si>
  <si>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>Modernizace kmenových a odborných učeben (interaktivní tabule, PC, notebooky, tablety atd.)</t>
  </si>
  <si>
    <t>Základní škola s rozšířeným vyučováním cizích jazyků</t>
  </si>
  <si>
    <t>Vybavení rekonstr. Učebny novými počítači + interakt. tabulí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</si>
  <si>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</si>
  <si>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</si>
  <si>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</si>
  <si>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</si>
  <si>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</si>
  <si>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</si>
  <si>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stávajícího zabezpečovacího zařízení ZŠ a školských zařízení - zvýšení zajištění bezpečnosti žáků ZŠ</t>
  </si>
  <si>
    <t>Rekonstrukce střechy ZŠ Novosedlice</t>
  </si>
  <si>
    <t>Výstavba tělocvičny</t>
  </si>
  <si>
    <t>Vybudování chodníku s přechodem pro cestu do školní jídelny</t>
  </si>
  <si>
    <t>Rekonstrukce školního hřiště u ZŠ Maxe Švabinského</t>
  </si>
  <si>
    <t>Zateplení školy, tělocvičen, školní jídelny a školní družiny</t>
  </si>
  <si>
    <t>Výstavba nové tělocvičny</t>
  </si>
  <si>
    <t>Oddychový koutek pro ŠD</t>
  </si>
  <si>
    <t xml:space="preserve">Základní škola a praktická škola Arkadie, o. p. s. </t>
  </si>
  <si>
    <t>Učíme se na zahradě</t>
  </si>
  <si>
    <t>Hygiena půl zdraví</t>
  </si>
  <si>
    <t>S praxí do života</t>
  </si>
  <si>
    <t>Učíme se vařit pro život</t>
  </si>
  <si>
    <t>Teploučko</t>
  </si>
  <si>
    <t>Úprava a rekonstrukce zahrady školy (přírodní zahrada)</t>
  </si>
  <si>
    <t>Sociální zařízení ZŠ</t>
  </si>
  <si>
    <t>Zateplení půdních prostor budovy II. Stupně ZŠ</t>
  </si>
  <si>
    <t>Biskupství litoměřické</t>
  </si>
  <si>
    <t>Vybudování multifunkčních odborných učeben včetně zázemí a mobility</t>
  </si>
  <si>
    <t xml:space="preserve">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</si>
  <si>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</si>
  <si>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</si>
  <si>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</si>
  <si>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</si>
  <si>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</si>
  <si>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</si>
  <si>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</si>
  <si>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</si>
  <si>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</si>
  <si>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</si>
  <si>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</si>
  <si>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 xml:space="preserve">ne </t>
  </si>
  <si>
    <t xml:space="preserve">Základní škola a Střední škola Krupka, Karla Čapka 270  </t>
  </si>
  <si>
    <t>Realizace energetické úspory v ŠJ modernizací stávajícího provozu školní jídelny</t>
  </si>
  <si>
    <t>Cílem projektu je realizace energetické úspory spočívající ve výměně stávajícího zařízení školní jídelny, které neodpovídá standardům kuchyně 21. století. Celková rekonstrukce zahrnující revitalizaci zázemí (elektronistalace, vzduchotechnika, chladicí sklady) a školní kuchyně (výměna a doplnění konvektomatů, kotlů, výdejního zařízení, doplnění systému typu vario, doplnění a modernizace systému mytí použitého nádobí - realizace úspor vody)</t>
  </si>
  <si>
    <t>Školní zahrada jako místo praktického environmentálního vzdělávání</t>
  </si>
  <si>
    <t>Cílem projektu je vybudování venkovního centra školy pro realizaci vzdělávacích aktivit environmentálního obsahu zahrnujících možnosti propojování teoretického vzdělávání v přírodovědných předmětech s předmětem Pracovní výchova ze vzdělávací oblasti Člověk a svět práce (pěstební a pěstitelské práce v praxi, pozorování přírodních jevů v rámci roku).</t>
  </si>
  <si>
    <t>Rekonstrukce topného systému v celém objektu školy</t>
  </si>
  <si>
    <t>Vybudování dětského hřiště u školní budovy Krupka, Karla Čapka 270</t>
  </si>
  <si>
    <t>Cílem projektu je nabídka dalších neformálních vzdělávacích aktivit pomocí prvků dětského školního hřiště, které rozšíří vzdělávací aktivity školní družiny o možnost smysluplného trávení volného času, včetně rozvoje kompetencí osobnostní a sociální výchovy v rámci realizace ŠVP ŠD, popř. ŠK.</t>
  </si>
  <si>
    <t>Základní škola Dubí 1, Školní náměstí 177, okres Teplice</t>
  </si>
  <si>
    <t>město Dubí</t>
  </si>
  <si>
    <t>Dojde k vybudoivání učebny v přírodě odolné proti povětrnostním vlivům včetně revitalizace celé zahrady</t>
  </si>
  <si>
    <t>záměr</t>
  </si>
  <si>
    <t>Vybudování dětského hřiště u Tovární 365</t>
  </si>
  <si>
    <t>Dětské hřiště s herními prvky pro žáky I. Stupně</t>
  </si>
  <si>
    <t>Vybudování učebny pro výuku Pč - dílen</t>
  </si>
  <si>
    <t>Vybudování moderní učebny polytechnické výchovy včetně vybavení</t>
  </si>
  <si>
    <t>po</t>
  </si>
  <si>
    <t>RENOVACE SPORTOVIŠŤ</t>
  </si>
  <si>
    <t>Projekt se týká vybudování venkovního sportoviště a zejména rekonstrukce velké a malé tělocvičny školy. Bude tím podpořen rozvoj zdravého životního stylu žáků včetně pěstování pozitivních a zdravých životních návyků; dle průzkumu agentur v covidovém lockdownu žáci málo sportovali, někteří přibrali i výrazně na váze, přesunuli se jen k PC a telefonům, kde zůstali dodnes. Fyzická „zdatnost“ žáků i jejich BMI jsou v současnosti alarmující. Sportoviště se budou využívat i během všech bohatých komunitních aktivit školy vedoucích k inkluzi i jako zázemí Školního klubu a Střediska volného času školy, které bohatě využívají žáci školy, jejich rodiče, prarodiče, senioři, jiné neziskové organizace a Spolky ve městě i širokém okolí.</t>
  </si>
  <si>
    <t>PZ</t>
  </si>
  <si>
    <t>VYBUDOVÁNÍ NOVÉ SPORTOVNÍ HALY</t>
  </si>
  <si>
    <t>Projekt se týká vybudování nové sportovní haly, která bude sloužit ke sportovním školním, mimoškolním a komunitním aktivitám. Bude tím podpořen rozvoj zdravého životního stylu žáků včetně pěstování pozitivních a zdravých životních návyků; dle průzkumu agentur v covidovém lockdownu žáci málo sportovali, někteří přibrali i výrazně na váze, přesunuli se jen k PC a telefonům, kde zůstali dodnes. Fyzická „zdatnost“ žáků i jejich BMI jsou v současnosti alarmující. Sportoviště se budou využívat i během všech bohatých komunitních aktivit školy vedoucích k inkluzi i jako zázemí Školního klubu a Střediska volného času školy, které bohatě využívají žáci školy, jejich rodiče, prarodiče, senioři, jiné neziskové organizace a Spolky ve městě i širokém okolí.</t>
  </si>
  <si>
    <t>VYBUDOVÁNÍ ZÁZEMÍ PRO VOŠ</t>
  </si>
  <si>
    <t>Náš subjekt výhledově plánuje rozšíření o VOŠ, jejíž zaměření by bylo uměleckým směrem (fotografie, design, restaurování nábytku, hudebních nástrojů a dalších historických předmětů). Projekt se týká vybudování příslušného odborného zázemí k výuce pro učitele i žáky, vybavení praktických dílen, zřízení šaten a sociálního zařízení včetně kuchyňky a zázemí pro ŠPP. Projekt počítá s možnou pozdější přeshraniční spoluprací s Německem v rámci Interreg a využívá zápisu Krupky na Seznam světového dědictví UNESCO (v roce 2019). Také je počítáno s využitím prostoru i během všech bohatých komunitních aktivit školy vedoucích k inkluzi i jako zázemí Školního klubu a Střediska volného času školy.</t>
  </si>
  <si>
    <t>Základní škola s  RvHv Teplice, Maršovská</t>
  </si>
  <si>
    <t>Statutární město TP</t>
  </si>
  <si>
    <t>Odborná učebna F/CH</t>
  </si>
  <si>
    <t>Vybudování odborné učebny F/CH</t>
  </si>
  <si>
    <t>Ano</t>
  </si>
  <si>
    <t>Přírodní biotop</t>
  </si>
  <si>
    <t>Vybudování přírodního biotopu v areálu školy</t>
  </si>
  <si>
    <t>Vybudování venkovní učebny ve školní zahradě</t>
  </si>
  <si>
    <t>Počítačová učebna</t>
  </si>
  <si>
    <t>Základní škola Osek, příspěvková organizace</t>
  </si>
  <si>
    <t>Vybavení učeben na obou stupních školy interaktivními LCD panely</t>
  </si>
  <si>
    <t>Výstavba nových učeben v půdních prostorách budovy Nelsonská</t>
  </si>
  <si>
    <t>Revitalizace společných vnitřních prostor historické budovy v Nelsonské ulici</t>
  </si>
  <si>
    <t>Parkoviště pro obyvatele bytového domu v areálu Hrdlovská</t>
  </si>
  <si>
    <t>Základní škola Novosedlice, příspěvková organizace</t>
  </si>
  <si>
    <t>obec Novosedice</t>
  </si>
  <si>
    <t>600084761</t>
  </si>
  <si>
    <t>Vybudování venkovní učebny</t>
  </si>
  <si>
    <t>Vybudování polytechnické učebny včetně kuchyňky</t>
  </si>
  <si>
    <t>Vybudování polytechnické učebny včetně kuchyňky v prostorách vedle tělocvičny, kontejnerová stavbva</t>
  </si>
  <si>
    <t>Revitalizace školního pozemku (vysoké záhony)</t>
  </si>
  <si>
    <t>Revitalizace školního pozemku, pořízení vybavení pro pěstování</t>
  </si>
  <si>
    <t>Oplocení školního pozemku (oprava a rekonstrukce)</t>
  </si>
  <si>
    <t>Vysoký bezpečnostní plot u fotbalového hřiště</t>
  </si>
  <si>
    <t>Rekonstrukce sociálního zařízení - budova ZŠ a ŠD</t>
  </si>
  <si>
    <t>Protihlukové opatření ve školní jídelně</t>
  </si>
  <si>
    <t>Rekonstrukce a inovace  vybavení šaten</t>
  </si>
  <si>
    <t xml:space="preserve">Rekonstrukce prostor šaten, pořízení skříněk pro žáky </t>
  </si>
  <si>
    <t>Vybavení učeben novými IT tabulemi</t>
  </si>
  <si>
    <t>Vybudování odpočinkové zóny pro děti a žáky</t>
  </si>
  <si>
    <t xml:space="preserve">Vybudování odpočinkové zóny pro děti a žáky </t>
  </si>
  <si>
    <t>Výměna osvětlení - budova ZŠ a ŠD, ŠJ</t>
  </si>
  <si>
    <t>Výměna podlahových krytin v budově ZŠ- třídy, chodby</t>
  </si>
  <si>
    <t>Vybudování zastřešení mezi budovou ZŠ a velkou tělocvičnou</t>
  </si>
  <si>
    <t xml:space="preserve">Výměna podlahové krytiny ve velké tělocvičně </t>
  </si>
  <si>
    <t>Vybudování aktivního zázemí: venkovní stůl na stolní tenis, venkovní herní prvky - např. aktivní chodník</t>
  </si>
  <si>
    <t>Workoutové hřiště</t>
  </si>
  <si>
    <t>Vybudování workoutového hřiště</t>
  </si>
  <si>
    <t>Aplikace systému Generální klíč - budova ŠJ, ŠD (bezpečnost)</t>
  </si>
  <si>
    <t>Výstavba herních prvků na školní zahradě</t>
  </si>
  <si>
    <t>Nákup interaktivníhc tabulí</t>
  </si>
  <si>
    <t>Nákup interaktivních tabulí</t>
  </si>
  <si>
    <t>Zateplení půdy</t>
  </si>
  <si>
    <t>Základní škola Dubí 2, příspěvková organizace</t>
  </si>
  <si>
    <t>Navýšení kapacity 2. stupně školy</t>
  </si>
  <si>
    <t>Navýšení kapacity 2. stupně školy přístavbou s kmenovými třídami, učebnou jazyků a ICT/polytechnickou učebnou a tělocvičnou.</t>
  </si>
  <si>
    <t>Navýšení kapacity 1. stupně školy</t>
  </si>
  <si>
    <t>Navýšení kapacity 1. stupně školy přístavbou s odbornou učebnou přírodních věd, kmenovými třídami a zázemím pro družinu, rekonstrukce parteru a plochy sportoviště.</t>
  </si>
  <si>
    <t>Rekonstrukce učebny ICT 2. stupně</t>
  </si>
  <si>
    <t>Modernizace učebny ICT na 2. stupni ZŠ pro výuku</t>
  </si>
  <si>
    <t>Venkovní učebna 1. stupně</t>
  </si>
  <si>
    <t>Vybudování venkovní učebny v prostoru zahrady prvního stupně pro výuku přírodních věd a ekologickou výchovu - možné spojení s projektem přístavby.</t>
  </si>
  <si>
    <t>Venkovní učebna 2. stupně</t>
  </si>
  <si>
    <t>Venkovní zázemí pro družinu</t>
  </si>
  <si>
    <t>Vybudování venkovního zázemí pro družinu s celoročním využitím - možné propojení s projektem přístavby.</t>
  </si>
  <si>
    <t>Město Duchcov</t>
  </si>
  <si>
    <t>Venkovní učebna s uzamykatelným kabinetem</t>
  </si>
  <si>
    <t>vybudování venkovní zastřešené přírodovědné učebny s celoročním využitím v prostoru zahrady prvního stupně s uzamykatelným kabinetem, skleníkem, vyvýšenými záhony a vybavením, kneippův chodník v návaznosti na vzdělávací oblast RVP ZV Člověk a jeho svět + bezbariérost</t>
  </si>
  <si>
    <t>ANO</t>
  </si>
  <si>
    <t>Odborná učebna pro rozvoj manuální zručnosti a kreativity s kabinetem</t>
  </si>
  <si>
    <t>vybudování odborné učebny k výuce VV, PČ (polohovací stoly, vybavené montážní pracovní stoly, stojany na sušení výkresů, úložné prostory, vybavená kuchyňská linka se spotřebiči) v návaznosti na vzdělávací oblast RVP ZV Člověk  a svět práce, Umění a kultura + bezbariérovost</t>
  </si>
  <si>
    <t>Odborná učebna TV s kabinetem</t>
  </si>
  <si>
    <t>rekonstrukce podlah, stropů (akustika), vzduchotechniky, soc. zařízení, šaten, kabinetu, vybavení novými cvičebními stroji pomůckami pro výuku o lidském těle a zvukotechnikou v návaznosti na vzdělávací oblast RVP ZV Člověk a zdraví</t>
  </si>
  <si>
    <t>62787209</t>
  </si>
  <si>
    <t>Šatny se zázemím pro školní poradenské pracovistě</t>
  </si>
  <si>
    <t>rekonstrukce suterénních místností (zázemí pro poradenské pracoviště, MS, kabinet pomůcek) a šaten (rozšíření o přilehlou místnost)  + bezbariérovost</t>
  </si>
  <si>
    <t>Odborná učebna</t>
  </si>
  <si>
    <t>Sportoviště na pozemku školy</t>
  </si>
  <si>
    <t>vybudování multifunkčního sportoviště pro starší žáky s odpočinkovu zónou</t>
  </si>
  <si>
    <t xml:space="preserve">ano </t>
  </si>
  <si>
    <t>Školní družina 1</t>
  </si>
  <si>
    <t>Modernizace 3 učeben školní družiny - 2 třídy v 1. patře, 1 třída v přízemí + bezbariérovost</t>
  </si>
  <si>
    <t>Školní družina 2</t>
  </si>
  <si>
    <t>Modernizace 1 kmenové učebny v části školní družiny + bezbariérovost</t>
  </si>
  <si>
    <t>Školní družina 3</t>
  </si>
  <si>
    <t>Modernizace 2 kmenových učeben v části školní družiny + bezbariérovost</t>
  </si>
  <si>
    <t>kmenové třídy</t>
  </si>
  <si>
    <t>modernizace 5 kmenových tříd</t>
  </si>
  <si>
    <t>odborná učebna</t>
  </si>
  <si>
    <t>vybudování odborné učebny přírodopisu</t>
  </si>
  <si>
    <t>Základní škola a Mateřská škola Kostmlaty pod Milešovkou, p.o. okr. Teplice</t>
  </si>
  <si>
    <t xml:space="preserve">Ústecký </t>
  </si>
  <si>
    <t>Zateplení půdních prostor budovy II. stupně ZŠ</t>
  </si>
  <si>
    <t xml:space="preserve">Rekonstrukce rozvodů NN a síťových rozvodů (PC) </t>
  </si>
  <si>
    <t>Základní škola, Teplice, Plynárenská 2953, příspěvková organizace</t>
  </si>
  <si>
    <t>Vzdělávací programy pro žáky</t>
  </si>
  <si>
    <t>Realizace vzdělávacích programů</t>
  </si>
  <si>
    <t>Modernizace a vybavení školní družiny</t>
  </si>
  <si>
    <t>Vybudování učebny informatiky I</t>
  </si>
  <si>
    <t>Vybudování učebny informatiky II</t>
  </si>
  <si>
    <t xml:space="preserve">Vybudování učebny přírodovědných předmětů </t>
  </si>
  <si>
    <t>Vybudování učebny přírodovědných předmětů</t>
  </si>
  <si>
    <t>Modernizace školní jídelny</t>
  </si>
  <si>
    <t xml:space="preserve">ORP Teplice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</si>
  <si>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</si>
  <si>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</si>
  <si>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</si>
  <si>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>Typ projektu</t>
    </r>
    <r>
      <rPr>
        <sz val="10"/>
        <color theme="1"/>
        <rFont val="Aptos Narrow"/>
        <family val="2"/>
        <charset val="238"/>
        <scheme val="minor"/>
      </rPr>
      <t xml:space="preserve">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</si>
  <si>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</si>
  <si>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</si>
  <si>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</si>
  <si>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t>Renovace hřiště pro MŠ</t>
  </si>
  <si>
    <t>Cílem je renovace zázemí pro výchovné a vzdělávací aktivity MŠ včetně komunitních aktivit - renovace hřiště včetně herních prvků, "domeček" na hraní i na skladování hraček.</t>
  </si>
  <si>
    <t>Zebezpečení školy včetně oplocení areálu</t>
  </si>
  <si>
    <t>Cílem je kompletní zabezpečení školy s ohledem na hrozby teroristických a jiných útoků. Jedná se o oplocení školy, zabezpečení kamerami, zabezpečení všech vchodů do školy včetně digitálního zabezpečení (např. čipy).</t>
  </si>
  <si>
    <t xml:space="preserve">mobilní interaktivní displej Multi Board 55 EPSON </t>
  </si>
  <si>
    <t>posuvné zastínění a zakrytí 2 pískovišť</t>
  </si>
  <si>
    <t>sportovní povrch hřiště na školní zahradě</t>
  </si>
  <si>
    <t>MŠ U Křemílka Dubí 2, Rokosovského 236</t>
  </si>
  <si>
    <t>Zahradní relaxační zóna</t>
  </si>
  <si>
    <t xml:space="preserve">Přírodní odpočinková zóna pod stromem - stromová lavička, houpací sítě, pocitový chodník </t>
  </si>
  <si>
    <t>MŠ U Křemílka Dubí 2, Rokosovského 237</t>
  </si>
  <si>
    <t>Digitalizace vzdělávacích aktivit</t>
  </si>
  <si>
    <t>Pořízení moderní interaktivní tabule Multiboard</t>
  </si>
  <si>
    <t>Modernizace objektu</t>
  </si>
  <si>
    <t xml:space="preserve">Fasáda objektu </t>
  </si>
  <si>
    <t>Interaktivní tabule</t>
  </si>
  <si>
    <t>Střecha objektu</t>
  </si>
  <si>
    <t>Zahrada</t>
  </si>
  <si>
    <t>Úprava a rekonstrukce zahrady mateřské školy v Želénkách</t>
  </si>
  <si>
    <t>Odstranění starých a osazení nových herních prvků na zahradě mateřské školy v Zabrušanech</t>
  </si>
  <si>
    <t>FVE na budově MŠ Želénky</t>
  </si>
  <si>
    <t>Rekonstrukce střechy budovy MŠ Želénky a instalace FVE</t>
  </si>
  <si>
    <t>Identifikace organizace (školského/vzdělávacího zařízení)</t>
  </si>
  <si>
    <r>
      <t>Výdaje projektu</t>
    </r>
    <r>
      <rPr>
        <b/>
        <i/>
        <sz val="10"/>
        <color theme="1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</si>
  <si>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</si>
  <si>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</si>
  <si>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</si>
  <si>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</si>
  <si>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</si>
  <si>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</si>
  <si>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Aptos Narrow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</si>
  <si>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</si>
  <si>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Dům dětí a mládeže Osek</t>
  </si>
  <si>
    <t>Rekonstrukce půdních prostor</t>
  </si>
  <si>
    <t>Nové učebny - polytechnika, média, výtvarné aktivity</t>
  </si>
  <si>
    <t>Přírodní zahrada</t>
  </si>
  <si>
    <t>Vybudování venkovní učebny, úprava zahrady</t>
  </si>
  <si>
    <t>Airsoftové hřiště</t>
  </si>
  <si>
    <t>Vybudování hřiště pro airsoft</t>
  </si>
  <si>
    <t>Rekonstrukce tělocvičny a přilehlých prostor</t>
  </si>
  <si>
    <t>Rekonstrukce prostoru pro sport, kulturu</t>
  </si>
  <si>
    <t>Dům dětí a mládeže Cvrček</t>
  </si>
  <si>
    <t>Centrum pro zájmové a neformální vzdělávání při DDM Krupka – (legorobotika, ICT, cizí jazyky)</t>
  </si>
  <si>
    <t>Základní umělecká škola, Dubí 2, Dlouhá 134, příspěvková organizace</t>
  </si>
  <si>
    <t>Vybudování počítačové učebny</t>
  </si>
  <si>
    <t>Výtvarná grafika</t>
  </si>
  <si>
    <t>Vybudování učebny, nákup IT techniky a softwaru</t>
  </si>
  <si>
    <t>Hudební třídy</t>
  </si>
  <si>
    <t>celková rekonstrukce dvou místností (přepážky, podlahy, topení, elektrický obvod, vybavení)</t>
  </si>
  <si>
    <t>Sportovní víceúčelové hřiště u ZŠ Krupka - Maršov</t>
  </si>
  <si>
    <t>Cílem projektu je obnova a realizace víceúčelového sportovního hřiště v areálu ZŠ a SŠ Krupka, Karla Čapka 270 zahrnující fotbalové hřiště, atletickou rovinku, doskočiště, tři víceúčelová hřiště pro kolektivní sporty včetně obnovy oplocení areálu s využitím pro školní výuku, mimoškolní aktivity školy a zajištění volnočasových aktivit dětí a mládeže v dotčeném území.</t>
  </si>
  <si>
    <r>
      <t xml:space="preserve">vybudování odborné učebny pro výuku Informatiky a digitálních kompetencí </t>
    </r>
    <r>
      <rPr>
        <b/>
        <sz val="10"/>
        <rFont val="Aptos Narrow"/>
        <family val="2"/>
        <scheme val="minor"/>
      </rPr>
      <t>+ bezbarierovost</t>
    </r>
  </si>
  <si>
    <r>
      <t>vybudování odborné učebny pro výuku Informatiky a digitálních kompetencí</t>
    </r>
    <r>
      <rPr>
        <b/>
        <sz val="10"/>
        <rFont val="Aptos Narrow"/>
        <family val="2"/>
        <scheme val="minor"/>
      </rPr>
      <t xml:space="preserve"> + bezbarierovost</t>
    </r>
  </si>
  <si>
    <t>Mateřská škola Mstišov, příspěvková organizace</t>
  </si>
  <si>
    <t>Mateřská škola Dubánek, Křižíkova 157, Dubí 1, příspěvková organizace</t>
  </si>
  <si>
    <t>Souhrnný rámec pro investice do infrastruktury pro zájmové, neformální vzdělávání a celoživotní učení (2021-2027)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</si>
  <si>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</si>
  <si>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</si>
  <si>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</si>
  <si>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</si>
  <si>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</si>
  <si>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</si>
  <si>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</si>
  <si>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</si>
  <si>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</si>
  <si>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</si>
  <si>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</si>
  <si>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</si>
  <si>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</si>
  <si>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</si>
  <si>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</si>
  <si>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</si>
  <si>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</si>
  <si>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</si>
  <si>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</si>
  <si>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</si>
  <si>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</si>
  <si>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</si>
  <si>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</si>
  <si>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</si>
  <si>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</si>
  <si>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</si>
  <si>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</si>
  <si>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</si>
  <si>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</si>
  <si>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</si>
  <si>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Rozšíření konektivity školy</t>
  </si>
  <si>
    <t>Schváleno řídicím výborem metodou per rollam ke dni 26. 11. 2024</t>
  </si>
  <si>
    <t>Libor Kudrna, místopředseda řídicího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</si>
</sst>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vertAlign val="superscript"/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name val="Aptos Narrow"/>
      <family val="2"/>
      <scheme val="minor"/>
    </font>
    <font>
      <sz val="10"/>
      <color rgb="FF222222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2C363A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4" tint="-0.499984740745262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left" vertical="top" wrapText="1"/>
      <protection locked="0"/>
    </xf>
    <xf numFmtId="3" fontId="15" fillId="0" borderId="35" xfId="0" applyNumberFormat="1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>
      <alignment horizontal="left" vertical="top" wrapText="1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>
      <alignment horizontal="center" vertical="top" wrapText="1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5" fillId="0" borderId="36" xfId="0" applyFont="1" applyBorder="1" applyAlignment="1">
      <alignment horizontal="center" vertical="top" wrapText="1"/>
    </xf>
    <xf numFmtId="0" fontId="5" fillId="2" borderId="35" xfId="0" applyFont="1" applyFill="1" applyBorder="1" applyAlignment="1" applyProtection="1">
      <alignment horizontal="left" vertical="top" wrapText="1"/>
      <protection locked="0"/>
    </xf>
    <xf numFmtId="0" fontId="15" fillId="0" borderId="35" xfId="0" applyFont="1" applyBorder="1" applyAlignment="1">
      <alignment horizontal="left" vertical="top" wrapText="1"/>
    </xf>
    <xf numFmtId="49" fontId="15" fillId="0" borderId="35" xfId="0" applyNumberFormat="1" applyFont="1" applyBorder="1" applyAlignment="1">
      <alignment horizontal="left" vertical="top" wrapText="1"/>
    </xf>
    <xf numFmtId="49" fontId="15" fillId="0" borderId="35" xfId="0" applyNumberFormat="1" applyFont="1" applyBorder="1" applyAlignment="1" applyProtection="1">
      <alignment horizontal="left" vertical="top" wrapText="1"/>
      <protection locked="0"/>
    </xf>
    <xf numFmtId="3" fontId="15" fillId="0" borderId="35" xfId="0" applyNumberFormat="1" applyFont="1" applyBorder="1" applyAlignment="1">
      <alignment horizontal="left" vertical="top" wrapText="1"/>
    </xf>
    <xf numFmtId="17" fontId="15" fillId="0" borderId="35" xfId="0" applyNumberFormat="1" applyFont="1" applyBorder="1" applyAlignment="1" applyProtection="1">
      <alignment horizontal="left" vertical="top" wrapText="1"/>
      <protection locked="0"/>
    </xf>
    <xf numFmtId="0" fontId="15" fillId="2" borderId="35" xfId="0" applyFont="1" applyFill="1" applyBorder="1" applyAlignment="1">
      <alignment horizontal="left" vertical="top" wrapText="1"/>
    </xf>
    <xf numFmtId="0" fontId="15" fillId="2" borderId="35" xfId="0" applyFont="1" applyFill="1" applyBorder="1" applyAlignment="1" applyProtection="1">
      <alignment horizontal="left" vertical="top" wrapText="1"/>
      <protection locked="0"/>
    </xf>
    <xf numFmtId="49" fontId="15" fillId="2" borderId="35" xfId="0" applyNumberFormat="1" applyFont="1" applyFill="1" applyBorder="1" applyAlignment="1" applyProtection="1">
      <alignment horizontal="left" vertical="top" wrapText="1"/>
      <protection locked="0"/>
    </xf>
    <xf numFmtId="3" fontId="15" fillId="2" borderId="35" xfId="0" applyNumberFormat="1" applyFont="1" applyFill="1" applyBorder="1" applyAlignment="1" applyProtection="1">
      <alignment horizontal="left" vertical="top" wrapText="1"/>
      <protection locked="0"/>
    </xf>
    <xf numFmtId="0" fontId="11" fillId="0" borderId="35" xfId="0" applyFont="1" applyBorder="1" applyAlignment="1">
      <alignment horizontal="left" vertical="top" wrapText="1"/>
    </xf>
    <xf numFmtId="0" fontId="11" fillId="0" borderId="35" xfId="0" applyFont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36" xfId="0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left" vertical="top" wrapText="1"/>
      <protection locked="0"/>
    </xf>
    <xf numFmtId="0" fontId="11" fillId="2" borderId="36" xfId="0" applyFont="1" applyFill="1" applyBorder="1" applyAlignment="1" applyProtection="1">
      <alignment horizontal="left" vertical="top" wrapText="1"/>
      <protection locked="0"/>
    </xf>
    <xf numFmtId="0" fontId="11" fillId="2" borderId="35" xfId="0" applyFont="1" applyFill="1" applyBorder="1" applyAlignment="1">
      <alignment horizontal="left" vertical="top" wrapText="1"/>
    </xf>
    <xf numFmtId="3" fontId="11" fillId="2" borderId="35" xfId="0" applyNumberFormat="1" applyFont="1" applyFill="1" applyBorder="1" applyAlignment="1">
      <alignment horizontal="left" vertical="top" wrapText="1"/>
    </xf>
    <xf numFmtId="14" fontId="11" fillId="2" borderId="35" xfId="0" applyNumberFormat="1" applyFont="1" applyFill="1" applyBorder="1" applyAlignment="1">
      <alignment horizontal="left" vertical="top" wrapText="1"/>
    </xf>
    <xf numFmtId="49" fontId="11" fillId="2" borderId="35" xfId="0" applyNumberFormat="1" applyFont="1" applyFill="1" applyBorder="1" applyAlignment="1">
      <alignment horizontal="left" vertical="top" wrapText="1"/>
    </xf>
    <xf numFmtId="0" fontId="11" fillId="2" borderId="36" xfId="0" applyFont="1" applyFill="1" applyBorder="1" applyAlignment="1">
      <alignment horizontal="left" vertical="top" wrapText="1"/>
    </xf>
    <xf numFmtId="49" fontId="11" fillId="2" borderId="36" xfId="0" applyNumberFormat="1" applyFont="1" applyFill="1" applyBorder="1" applyAlignment="1">
      <alignment horizontal="left" vertical="top" wrapText="1"/>
    </xf>
    <xf numFmtId="3" fontId="11" fillId="2" borderId="36" xfId="0" applyNumberFormat="1" applyFont="1" applyFill="1" applyBorder="1" applyAlignment="1">
      <alignment horizontal="left" vertical="top" wrapText="1"/>
    </xf>
    <xf numFmtId="14" fontId="11" fillId="2" borderId="36" xfId="0" applyNumberFormat="1" applyFont="1" applyFill="1" applyBorder="1" applyAlignment="1">
      <alignment horizontal="left" vertical="top" wrapText="1"/>
    </xf>
    <xf numFmtId="3" fontId="11" fillId="0" borderId="35" xfId="0" applyNumberFormat="1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>
      <alignment horizontal="center" vertical="top" wrapText="1"/>
    </xf>
    <xf numFmtId="0" fontId="11" fillId="2" borderId="36" xfId="0" applyFont="1" applyFill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 wrapText="1"/>
    </xf>
    <xf numFmtId="0" fontId="15" fillId="2" borderId="35" xfId="0" applyFont="1" applyFill="1" applyBorder="1" applyAlignment="1" applyProtection="1">
      <alignment horizontal="center" vertical="top" wrapText="1"/>
      <protection locked="0"/>
    </xf>
    <xf numFmtId="3" fontId="11" fillId="0" borderId="36" xfId="0" applyNumberFormat="1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 applyProtection="1">
      <alignment horizontal="left" vertical="top" wrapText="1"/>
      <protection locked="0"/>
    </xf>
    <xf numFmtId="3" fontId="11" fillId="0" borderId="35" xfId="0" applyNumberFormat="1" applyFont="1" applyBorder="1" applyAlignment="1" applyProtection="1">
      <alignment horizontal="left" vertical="top" wrapText="1"/>
      <protection locked="0"/>
    </xf>
    <xf numFmtId="3" fontId="11" fillId="0" borderId="35" xfId="0" applyNumberFormat="1" applyFont="1" applyBorder="1" applyAlignment="1">
      <alignment horizontal="left" vertical="top" wrapText="1"/>
    </xf>
    <xf numFmtId="0" fontId="17" fillId="0" borderId="35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49" fontId="11" fillId="0" borderId="35" xfId="0" applyNumberFormat="1" applyFont="1" applyBorder="1" applyAlignment="1">
      <alignment horizontal="left" vertical="top" wrapText="1"/>
    </xf>
    <xf numFmtId="49" fontId="11" fillId="0" borderId="35" xfId="0" applyNumberFormat="1" applyFont="1" applyBorder="1" applyAlignment="1" applyProtection="1">
      <alignment horizontal="left" vertical="top" wrapText="1"/>
      <protection locked="0"/>
    </xf>
    <xf numFmtId="0" fontId="11" fillId="0" borderId="36" xfId="0" applyFont="1" applyBorder="1" applyAlignment="1" applyProtection="1">
      <alignment horizontal="left" vertical="top" wrapText="1"/>
      <protection locked="0"/>
    </xf>
    <xf numFmtId="49" fontId="11" fillId="0" borderId="36" xfId="0" applyNumberFormat="1" applyFont="1" applyBorder="1" applyAlignment="1" applyProtection="1">
      <alignment horizontal="left" vertical="top" wrapText="1"/>
      <protection locked="0"/>
    </xf>
    <xf numFmtId="3" fontId="11" fillId="0" borderId="36" xfId="0" applyNumberFormat="1" applyFont="1" applyBorder="1" applyAlignment="1" applyProtection="1">
      <alignment horizontal="left" vertical="top" wrapText="1"/>
      <protection locked="0"/>
    </xf>
    <xf numFmtId="3" fontId="11" fillId="2" borderId="35" xfId="0" applyNumberFormat="1" applyFont="1" applyFill="1" applyBorder="1" applyAlignment="1" applyProtection="1">
      <alignment horizontal="left" vertical="top" wrapText="1"/>
      <protection locked="0"/>
    </xf>
    <xf numFmtId="0" fontId="16" fillId="2" borderId="35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vertical="center" wrapText="1"/>
    </xf>
    <xf numFmtId="3" fontId="5" fillId="0" borderId="24" xfId="0" applyNumberFormat="1" applyFont="1" applyBorder="1" applyAlignment="1">
      <alignment vertical="center" wrapText="1"/>
    </xf>
    <xf numFmtId="0" fontId="5" fillId="2" borderId="35" xfId="0" applyFont="1" applyFill="1" applyBorder="1" applyAlignment="1" applyProtection="1">
      <alignment horizontal="center" vertical="top" wrapText="1"/>
      <protection locked="0"/>
    </xf>
    <xf numFmtId="3" fontId="5" fillId="0" borderId="35" xfId="0" applyNumberFormat="1" applyFont="1" applyBorder="1" applyAlignment="1" applyProtection="1">
      <alignment horizontal="center" vertical="top" wrapText="1"/>
      <protection locked="0"/>
    </xf>
    <xf numFmtId="3" fontId="5" fillId="0" borderId="35" xfId="0" applyNumberFormat="1" applyFont="1" applyBorder="1" applyAlignment="1">
      <alignment horizontal="left" vertical="top" wrapText="1"/>
    </xf>
    <xf numFmtId="0" fontId="5" fillId="0" borderId="35" xfId="0" applyFont="1" applyBorder="1" applyAlignment="1" applyProtection="1">
      <alignment horizontal="left" vertical="top" wrapText="1"/>
      <protection locked="0"/>
    </xf>
    <xf numFmtId="3" fontId="5" fillId="0" borderId="35" xfId="0" applyNumberFormat="1" applyFont="1" applyBorder="1" applyAlignment="1" applyProtection="1">
      <alignment horizontal="left" vertical="top" wrapText="1"/>
      <protection locked="0"/>
    </xf>
    <xf numFmtId="17" fontId="5" fillId="0" borderId="35" xfId="0" applyNumberFormat="1" applyFont="1" applyBorder="1" applyAlignment="1" applyProtection="1">
      <alignment horizontal="left" vertical="top" wrapText="1"/>
      <protection locked="0"/>
    </xf>
    <xf numFmtId="3" fontId="5" fillId="2" borderId="35" xfId="0" applyNumberFormat="1" applyFont="1" applyFill="1" applyBorder="1" applyAlignment="1" applyProtection="1">
      <alignment horizontal="left" vertical="top" wrapText="1"/>
      <protection locked="0"/>
    </xf>
    <xf numFmtId="0" fontId="5" fillId="2" borderId="35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3" fontId="10" fillId="0" borderId="35" xfId="0" applyNumberFormat="1" applyFont="1" applyBorder="1" applyAlignment="1" applyProtection="1">
      <alignment horizontal="center" vertical="top" wrapText="1"/>
      <protection locked="0"/>
    </xf>
    <xf numFmtId="3" fontId="10" fillId="0" borderId="36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20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20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" fillId="0" borderId="1" xfId="0" applyNumberFormat="1" applyFont="1" applyBorder="1" applyAlignment="1" applyProtection="1">
      <alignment horizontal="center" wrapText="1"/>
      <protection locked="0"/>
    </xf>
    <xf numFmtId="3" fontId="1" fillId="0" borderId="2" xfId="0" applyNumberFormat="1" applyFont="1" applyBorder="1" applyAlignment="1" applyProtection="1">
      <alignment horizontal="center" wrapText="1"/>
      <protection locked="0"/>
    </xf>
    <xf numFmtId="3" fontId="1" fillId="0" borderId="3" xfId="0" applyNumberFormat="1" applyFont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lara\Desktop\MAS%20C&#237;novecko\Strategick&#253;%20r&#225;mec%20MAP%20ORP%20TEPLICE.xlsx" TargetMode="External"/><Relationship Id="rId1" Type="http://schemas.openxmlformats.org/officeDocument/2006/relationships/externalLinkPath" Target="file:///C:\Users\Klara\Desktop\MAS%20C&#237;novecko\Strategick&#253;%20r&#225;mec%20MAP%20ORP%20TEP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1 ZŠ IROP"/>
      <sheetName val="6.2 MŠ IROP"/>
      <sheetName val="6.3 zájmové, neformální (bez A)"/>
      <sheetName val="Pokyny, info"/>
    </sheetNames>
    <sheetDataSet>
      <sheetData sheetId="0"/>
      <sheetData sheetId="1">
        <row r="4">
          <cell r="A4">
            <v>1</v>
          </cell>
          <cell r="B4" t="str">
            <v xml:space="preserve">Mateřská škola U kočiček, z. s., Proboštov, Přítkov, Na výsluní 84
</v>
          </cell>
          <cell r="C4" t="str">
            <v xml:space="preserve">Mateřská škola U kočiček, z. s., Proboštov, Přítkov, Na výsluní 84
</v>
          </cell>
          <cell r="D4" t="str">
            <v>06419283</v>
          </cell>
          <cell r="E4" t="str">
            <v>181094541</v>
          </cell>
          <cell r="F4" t="str">
            <v>691011800</v>
          </cell>
          <cell r="G4" t="str">
            <v>Dostavba objektu – vybudování Mateřské školy a vzdělávacího centra U kočiček, z.s.</v>
          </cell>
          <cell r="H4" t="str">
            <v>Ústecký</v>
          </cell>
          <cell r="I4" t="str">
            <v>ORP Teplice</v>
          </cell>
          <cell r="J4" t="str">
            <v>Proboštov, Přítkov</v>
          </cell>
          <cell r="K4" t="str">
            <v>Dostavba objektu – vybudování Mateřské školy a vzdělávacího centra U kočiček, z.s.</v>
          </cell>
          <cell r="L4">
            <v>7254355</v>
          </cell>
          <cell r="M4">
            <v>6166201.75</v>
          </cell>
          <cell r="N4">
            <v>2021</v>
          </cell>
          <cell r="O4">
            <v>2027</v>
          </cell>
          <cell r="P4" t="str">
            <v>X</v>
          </cell>
          <cell r="Q4"/>
          <cell r="R4"/>
          <cell r="S4"/>
        </row>
        <row r="5">
          <cell r="A5">
            <v>2</v>
          </cell>
          <cell r="B5" t="str">
            <v>MŠ Cibuláček, Dubí, Tovární 517</v>
          </cell>
          <cell r="C5" t="str">
            <v>Město Dubí</v>
          </cell>
          <cell r="D5">
            <v>72742968</v>
          </cell>
          <cell r="E5" t="str">
            <v>107568543</v>
          </cell>
          <cell r="F5">
            <v>600084370</v>
          </cell>
          <cell r="G5" t="str">
            <v>Podpora polytechnického vzdělávání (pořízení stavebnic)</v>
          </cell>
          <cell r="H5" t="str">
            <v>Ústecký</v>
          </cell>
          <cell r="I5" t="str">
            <v>ORP Teplice</v>
          </cell>
          <cell r="J5" t="str">
            <v>Dubí</v>
          </cell>
          <cell r="K5" t="str">
            <v xml:space="preserve">Vybudování odborné jazykové učebny a informatiky - (budova Dubí, Dlouhá 167) Pozn. Předkladatelem projektu může být i zřizovatel, tj. Město Dubí
</v>
          </cell>
          <cell r="L5">
            <v>100000</v>
          </cell>
          <cell r="M5">
            <v>85000</v>
          </cell>
          <cell r="N5">
            <v>2021</v>
          </cell>
          <cell r="O5"/>
          <cell r="P5"/>
          <cell r="Q5"/>
          <cell r="R5"/>
          <cell r="S5"/>
        </row>
        <row r="6">
          <cell r="A6">
            <v>3</v>
          </cell>
          <cell r="B6" t="str">
            <v>MŠ Cibuláček, Dubí, Tovární 517</v>
          </cell>
          <cell r="C6" t="str">
            <v>Město Dubí</v>
          </cell>
          <cell r="D6">
            <v>72742968</v>
          </cell>
          <cell r="E6" t="str">
            <v>107568543</v>
          </cell>
          <cell r="F6">
            <v>600084370</v>
          </cell>
          <cell r="G6" t="str">
            <v>Podpora digitálních kompetenci, ICT</v>
          </cell>
          <cell r="H6" t="str">
            <v>Ústecký</v>
          </cell>
          <cell r="I6" t="str">
            <v>ORP Teplice</v>
          </cell>
          <cell r="J6" t="str">
            <v>Dubí</v>
          </cell>
          <cell r="K6" t="str">
            <v>Podpora digitálních kompetenci, ICT</v>
          </cell>
          <cell r="L6">
            <v>500000</v>
          </cell>
          <cell r="M6">
            <v>425000</v>
          </cell>
          <cell r="N6">
            <v>2021</v>
          </cell>
          <cell r="O6">
            <v>2027</v>
          </cell>
          <cell r="P6"/>
          <cell r="Q6"/>
          <cell r="R6"/>
          <cell r="S6"/>
        </row>
        <row r="7">
          <cell r="A7">
            <v>4</v>
          </cell>
          <cell r="B7" t="str">
            <v>Statutární město Teplice</v>
          </cell>
          <cell r="C7" t="str">
            <v>Statutární město Teplice</v>
          </cell>
          <cell r="D7" t="str">
            <v>00266621</v>
          </cell>
          <cell r="E7" t="str">
            <v>-</v>
          </cell>
          <cell r="F7" t="str">
            <v>-</v>
          </cell>
          <cell r="G7" t="str">
            <v>Výstavba nové mateřské školy</v>
          </cell>
          <cell r="H7" t="str">
            <v>Ústecký</v>
          </cell>
          <cell r="I7" t="str">
            <v>ORP Teplice</v>
          </cell>
          <cell r="J7" t="str">
            <v>Teplice</v>
          </cell>
          <cell r="K7" t="str">
            <v>Výstavba nové mateřské školy</v>
          </cell>
          <cell r="L7">
            <v>60000000</v>
          </cell>
          <cell r="M7">
            <v>51000000</v>
          </cell>
          <cell r="N7">
            <v>2021</v>
          </cell>
          <cell r="O7">
            <v>2027</v>
          </cell>
          <cell r="P7" t="str">
            <v>X</v>
          </cell>
          <cell r="Q7"/>
          <cell r="R7"/>
          <cell r="S7"/>
        </row>
        <row r="8">
          <cell r="A8">
            <v>5</v>
          </cell>
          <cell r="B8" t="str">
            <v>MŠ Zvoneček. Lípová 528 Krupka</v>
          </cell>
          <cell r="C8" t="str">
            <v>Statutární město Teplice</v>
          </cell>
          <cell r="D8">
            <v>61514811</v>
          </cell>
          <cell r="E8" t="str">
            <v>107568101</v>
          </cell>
          <cell r="F8" t="str">
            <v>600084183</v>
          </cell>
          <cell r="G8" t="str">
            <v>Rekonstrukce chodníku v MŠ Zvoneček, Krupka</v>
          </cell>
          <cell r="H8" t="str">
            <v>Ústecký</v>
          </cell>
          <cell r="I8" t="str">
            <v>ORP Teplice</v>
          </cell>
          <cell r="J8" t="str">
            <v>Krupka</v>
          </cell>
          <cell r="K8" t="str">
            <v>Rekonstrukce chodníku v MŠ Zvoneček, Krupka</v>
          </cell>
          <cell r="L8">
            <v>2500000</v>
          </cell>
          <cell r="M8">
            <v>2125000</v>
          </cell>
          <cell r="N8">
            <v>2021</v>
          </cell>
          <cell r="O8">
            <v>2027</v>
          </cell>
          <cell r="P8"/>
          <cell r="Q8"/>
          <cell r="R8"/>
          <cell r="S8"/>
        </row>
        <row r="9">
          <cell r="A9">
            <v>6</v>
          </cell>
          <cell r="B9" t="str">
            <v>MŠ Zvoneček. Lípová 528 Krupka</v>
          </cell>
          <cell r="C9" t="str">
            <v>Statutární město Teplice</v>
          </cell>
          <cell r="D9">
            <v>61514811</v>
          </cell>
          <cell r="E9" t="str">
            <v>107568101</v>
          </cell>
          <cell r="F9" t="str">
            <v>600084183</v>
          </cell>
          <cell r="G9" t="str">
            <v>Zateplení a fasáda objektu MŠ Zvoneček, Krupka</v>
          </cell>
          <cell r="H9" t="str">
            <v>Ústecký</v>
          </cell>
          <cell r="I9" t="str">
            <v>ORP Teplice</v>
          </cell>
          <cell r="J9" t="str">
            <v>Krupka</v>
          </cell>
          <cell r="K9" t="str">
            <v>Zateplení a fasáda objektu MŠ Zvoneček, Krupka</v>
          </cell>
          <cell r="L9">
            <v>7000000</v>
          </cell>
          <cell r="M9">
            <v>5950000</v>
          </cell>
          <cell r="N9">
            <v>2021</v>
          </cell>
          <cell r="O9">
            <v>2027</v>
          </cell>
          <cell r="P9"/>
          <cell r="Q9"/>
          <cell r="R9"/>
          <cell r="S9"/>
        </row>
        <row r="10">
          <cell r="A10">
            <v>7</v>
          </cell>
          <cell r="B10" t="str">
            <v>MŠ Zvoneček. Lípová 528 Krupka</v>
          </cell>
          <cell r="C10" t="str">
            <v>Statutární město Teplice</v>
          </cell>
          <cell r="D10">
            <v>61514811</v>
          </cell>
          <cell r="E10" t="str">
            <v>107568101</v>
          </cell>
          <cell r="F10" t="str">
            <v>600084183</v>
          </cell>
          <cell r="G10" t="str">
            <v>Vybavení tříd MŠ Zvoneček, Krupka interaktivními pomůckami – tabule magig box</v>
          </cell>
          <cell r="H10" t="str">
            <v>Ústecký</v>
          </cell>
          <cell r="I10" t="str">
            <v>ORP Teplice</v>
          </cell>
          <cell r="J10" t="str">
            <v>Krupka</v>
          </cell>
          <cell r="K10" t="str">
            <v>Vybavení tříd MŠ Zvoneček, Krupka interaktivními pomůckami – tabule magig box</v>
          </cell>
          <cell r="L10">
            <v>250000</v>
          </cell>
          <cell r="M10">
            <v>212500</v>
          </cell>
          <cell r="N10">
            <v>2021</v>
          </cell>
          <cell r="O10">
            <v>2027</v>
          </cell>
          <cell r="P10"/>
          <cell r="Q10"/>
          <cell r="R10"/>
          <cell r="S10"/>
        </row>
        <row r="11">
          <cell r="A11">
            <v>8</v>
          </cell>
          <cell r="B11" t="str">
            <v>MŠ Zvoneček. Lípová 528 Krupka</v>
          </cell>
          <cell r="C11" t="str">
            <v>Statutární město Teplice</v>
          </cell>
          <cell r="D11">
            <v>61514811</v>
          </cell>
          <cell r="E11" t="str">
            <v>107568101</v>
          </cell>
          <cell r="F11" t="str">
            <v>600084183</v>
          </cell>
          <cell r="G11" t="str">
            <v>Vybavení dílny k polytechnickému vzdělávání – podpora tvůrčí a rukodělné činnosti žáků</v>
          </cell>
          <cell r="H11" t="str">
            <v>Ústecký</v>
          </cell>
          <cell r="I11" t="str">
            <v>ORP Teplice</v>
          </cell>
          <cell r="J11" t="str">
            <v>Krupka</v>
          </cell>
          <cell r="K11" t="str">
            <v>Vybavení dílny k polytechnickému vzdělávání – podpora tvůrčí a rukodělné činnosti žáků</v>
          </cell>
          <cell r="L11">
            <v>100000</v>
          </cell>
          <cell r="M11">
            <v>85000</v>
          </cell>
          <cell r="N11">
            <v>2021</v>
          </cell>
          <cell r="O11">
            <v>2027</v>
          </cell>
          <cell r="P11"/>
          <cell r="Q11"/>
          <cell r="R11"/>
          <cell r="S11"/>
        </row>
        <row r="12">
          <cell r="A12">
            <v>9</v>
          </cell>
          <cell r="B12" t="str">
            <v>MŠ Zvoneček. Lípová 528 Krupka</v>
          </cell>
          <cell r="C12" t="str">
            <v>Statutární město Teplice</v>
          </cell>
          <cell r="D12">
            <v>61514811</v>
          </cell>
          <cell r="E12" t="str">
            <v>107568101</v>
          </cell>
          <cell r="F12" t="str">
            <v>600084183</v>
          </cell>
          <cell r="G12" t="str">
            <v>Rekonstrukce oplocení včetně pojezdové brány u MŠ Zvoneček, Krupka</v>
          </cell>
          <cell r="H12" t="str">
            <v>Ústecký</v>
          </cell>
          <cell r="I12" t="str">
            <v>ORP Teplice</v>
          </cell>
          <cell r="J12" t="str">
            <v>Krupka</v>
          </cell>
          <cell r="K12" t="str">
            <v>Rekonstrukce oplocení včetně pojezdové brány u MŠ Zvoneček, Krupka</v>
          </cell>
          <cell r="L12">
            <v>1500000</v>
          </cell>
          <cell r="M12">
            <v>1275000</v>
          </cell>
          <cell r="N12">
            <v>2021</v>
          </cell>
          <cell r="O12">
            <v>2027</v>
          </cell>
          <cell r="P12"/>
          <cell r="Q12"/>
          <cell r="R12"/>
          <cell r="S12"/>
        </row>
        <row r="13">
          <cell r="A13">
            <v>10</v>
          </cell>
          <cell r="B13" t="str">
            <v>MŠ Písnička Krupka</v>
          </cell>
          <cell r="C13" t="str">
            <v>Statutární město Teplice</v>
          </cell>
          <cell r="D13">
            <v>61514870</v>
          </cell>
          <cell r="E13" t="str">
            <v>103017631</v>
          </cell>
          <cell r="F13" t="str">
            <v>600084035</v>
          </cell>
          <cell r="G13" t="str">
            <v>Lesní svět za vrátky naší zahrádky</v>
          </cell>
          <cell r="H13" t="str">
            <v>Ústecký</v>
          </cell>
          <cell r="I13" t="str">
            <v>ORP Teplice</v>
          </cell>
          <cell r="J13" t="str">
            <v>Krupka</v>
          </cell>
          <cell r="K13" t="str">
            <v>Lesní svět za vrátky naší zahrádky</v>
          </cell>
          <cell r="L13">
            <v>200000</v>
          </cell>
          <cell r="M13">
            <v>170000</v>
          </cell>
          <cell r="N13">
            <v>2021</v>
          </cell>
          <cell r="O13">
            <v>2027</v>
          </cell>
          <cell r="P13"/>
          <cell r="Q13"/>
          <cell r="R13"/>
          <cell r="S13"/>
        </row>
        <row r="14">
          <cell r="A14">
            <v>11</v>
          </cell>
          <cell r="B14" t="str">
            <v xml:space="preserve">MŠ Kaštánek, Teplice, Na Stínadlech 2388
</v>
          </cell>
          <cell r="C14" t="str">
            <v>Statutární město Teplice</v>
          </cell>
          <cell r="D14">
            <v>46070915</v>
          </cell>
          <cell r="E14" t="str">
            <v>107568403</v>
          </cell>
          <cell r="F14" t="str">
            <v>600084329</v>
          </cell>
          <cell r="G14" t="str">
            <v>Multifunkční dopadová plocha</v>
          </cell>
          <cell r="H14" t="str">
            <v>Ústecký</v>
          </cell>
          <cell r="I14" t="str">
            <v>ORP Teplice</v>
          </cell>
          <cell r="J14" t="str">
            <v>Teplice</v>
          </cell>
          <cell r="K14" t="str">
            <v>Multifunkční dopadová plocha</v>
          </cell>
          <cell r="L14">
            <v>120000</v>
          </cell>
          <cell r="M14">
            <v>102000</v>
          </cell>
          <cell r="N14">
            <v>2021</v>
          </cell>
          <cell r="O14">
            <v>2027</v>
          </cell>
          <cell r="P14"/>
          <cell r="Q14"/>
          <cell r="R14"/>
          <cell r="S14"/>
        </row>
        <row r="15">
          <cell r="A15">
            <v>12</v>
          </cell>
          <cell r="B15" t="str">
            <v xml:space="preserve">MŠ Kaštánek, Teplice, Na Stínadlech 2388
</v>
          </cell>
          <cell r="C15" t="str">
            <v>Statutární město Teplice</v>
          </cell>
          <cell r="D15">
            <v>46070915</v>
          </cell>
          <cell r="E15" t="str">
            <v>107568403</v>
          </cell>
          <cell r="F15" t="str">
            <v>600084329</v>
          </cell>
          <cell r="G15" t="str">
            <v>Uzavření vestibulu MŠ</v>
          </cell>
          <cell r="H15" t="str">
            <v>Ústecký</v>
          </cell>
          <cell r="I15" t="str">
            <v>ORP Teplice</v>
          </cell>
          <cell r="J15" t="str">
            <v>Teplice</v>
          </cell>
          <cell r="K15" t="str">
            <v>Uzavření vestibulu MŠ</v>
          </cell>
          <cell r="L15">
            <v>100000</v>
          </cell>
          <cell r="M15">
            <v>85000</v>
          </cell>
          <cell r="N15">
            <v>2021</v>
          </cell>
          <cell r="O15">
            <v>2027</v>
          </cell>
          <cell r="P15"/>
          <cell r="Q15"/>
          <cell r="R15"/>
          <cell r="S15"/>
        </row>
        <row r="16">
          <cell r="A16">
            <v>13</v>
          </cell>
          <cell r="B16" t="str">
            <v xml:space="preserve">MŠ Kaštánek, Teplice, Na Stínadlech 2388
</v>
          </cell>
          <cell r="C16" t="str">
            <v>Statutární město Teplice</v>
          </cell>
          <cell r="D16">
            <v>46070915</v>
          </cell>
          <cell r="E16" t="str">
            <v>107568403</v>
          </cell>
          <cell r="F16" t="str">
            <v>600084329</v>
          </cell>
          <cell r="G16" t="str">
            <v>Zastínění pískoviště</v>
          </cell>
          <cell r="H16" t="str">
            <v>Ústecký</v>
          </cell>
          <cell r="I16" t="str">
            <v>ORP Teplice</v>
          </cell>
          <cell r="J16" t="str">
            <v>Teplice</v>
          </cell>
          <cell r="K16" t="str">
            <v>Zastínění pískoviště</v>
          </cell>
          <cell r="L16">
            <v>50000</v>
          </cell>
          <cell r="M16">
            <v>42500</v>
          </cell>
          <cell r="N16">
            <v>2021</v>
          </cell>
          <cell r="O16">
            <v>2027</v>
          </cell>
          <cell r="P16"/>
          <cell r="Q16"/>
          <cell r="R16"/>
          <cell r="S16"/>
        </row>
        <row r="17">
          <cell r="A17">
            <v>14</v>
          </cell>
          <cell r="B17" t="str">
            <v>MŠ Cibuláček, Dubí, Tovární 517</v>
          </cell>
          <cell r="C17" t="str">
            <v>Město Dubí</v>
          </cell>
          <cell r="D17">
            <v>72742968</v>
          </cell>
          <cell r="E17" t="str">
            <v>107568543</v>
          </cell>
          <cell r="F17">
            <v>600084370</v>
          </cell>
          <cell r="G17" t="str">
            <v>Zastínění pískoviště v MŠ</v>
          </cell>
          <cell r="H17" t="str">
            <v>Ústecký</v>
          </cell>
          <cell r="I17" t="str">
            <v>ORP Teplice</v>
          </cell>
          <cell r="J17" t="str">
            <v>Dubí</v>
          </cell>
          <cell r="K17" t="str">
            <v>Zastínění pískoviště v MŠ</v>
          </cell>
          <cell r="L17">
            <v>200000</v>
          </cell>
          <cell r="M17">
            <v>170000</v>
          </cell>
          <cell r="N17">
            <v>2021</v>
          </cell>
          <cell r="O17">
            <v>2027</v>
          </cell>
          <cell r="P17"/>
          <cell r="Q17"/>
          <cell r="R17"/>
          <cell r="S17"/>
        </row>
        <row r="18">
          <cell r="A18">
            <v>15</v>
          </cell>
          <cell r="B18" t="str">
            <v>MŠ Cibuláček, Dubí, Tovární 517</v>
          </cell>
          <cell r="C18" t="str">
            <v>Město Dubí</v>
          </cell>
          <cell r="D18">
            <v>72742968</v>
          </cell>
          <cell r="E18" t="str">
            <v>107568543</v>
          </cell>
          <cell r="F18">
            <v>600084370</v>
          </cell>
          <cell r="G18" t="str">
            <v>Rekonstrukce parkoviště v MŠ</v>
          </cell>
          <cell r="H18" t="str">
            <v>Ústecký</v>
          </cell>
          <cell r="I18" t="str">
            <v>ORP Teplice</v>
          </cell>
          <cell r="J18" t="str">
            <v>Dubí</v>
          </cell>
          <cell r="K18" t="str">
            <v>Rekonstrukce parkoviště v MŠ</v>
          </cell>
          <cell r="L18">
            <v>1000000</v>
          </cell>
          <cell r="M18">
            <v>850000</v>
          </cell>
          <cell r="N18">
            <v>2021</v>
          </cell>
          <cell r="O18">
            <v>2027</v>
          </cell>
          <cell r="P18"/>
          <cell r="Q18"/>
          <cell r="R18"/>
          <cell r="S18"/>
        </row>
        <row r="19">
          <cell r="A19">
            <v>16</v>
          </cell>
          <cell r="B19" t="str">
            <v>MŠ Cibuláček, Dubí, Tovární 517</v>
          </cell>
          <cell r="C19" t="str">
            <v>Město Dubí</v>
          </cell>
          <cell r="D19">
            <v>72742968</v>
          </cell>
          <cell r="E19" t="str">
            <v>107568543</v>
          </cell>
          <cell r="F19">
            <v>600084370</v>
          </cell>
          <cell r="G19" t="str">
            <v xml:space="preserve">Rekonstrukce školní kuchyně </v>
          </cell>
          <cell r="H19" t="str">
            <v>Ústecký</v>
          </cell>
          <cell r="I19" t="str">
            <v>ORP Teplice</v>
          </cell>
          <cell r="J19" t="str">
            <v>Dubí</v>
          </cell>
          <cell r="K19" t="str">
            <v xml:space="preserve">Rekonstrukce školní kuchyně </v>
          </cell>
          <cell r="L19">
            <v>3000000</v>
          </cell>
          <cell r="M19">
            <v>2550000</v>
          </cell>
          <cell r="N19">
            <v>2021</v>
          </cell>
          <cell r="O19">
            <v>2027</v>
          </cell>
          <cell r="P19"/>
          <cell r="Q19"/>
          <cell r="R19"/>
          <cell r="S19"/>
        </row>
        <row r="20">
          <cell r="A20">
            <v>17</v>
          </cell>
          <cell r="B20" t="str">
            <v>MŠ Pastelka Proboštov, Krátká 520,417 12 Proboštov</v>
          </cell>
          <cell r="C20" t="str">
            <v>Obec Proboštov</v>
          </cell>
          <cell r="D20">
            <v>60232765</v>
          </cell>
          <cell r="E20">
            <v>107568250</v>
          </cell>
          <cell r="F20">
            <v>600084272</v>
          </cell>
          <cell r="G20" t="str">
            <v>Rekonstrukce a opravy odtokových kanálů,  chodníku v MŠ Pastelka Proboštov</v>
          </cell>
          <cell r="H20" t="str">
            <v>Ústecký</v>
          </cell>
          <cell r="I20" t="str">
            <v>ORP Teplice</v>
          </cell>
          <cell r="J20" t="str">
            <v>Proboštov</v>
          </cell>
          <cell r="K20" t="str">
            <v>Rekonstrukce a opravy odtokových kanálů,  chodníku v MŠ Pastelka Proboštov</v>
          </cell>
          <cell r="L20">
            <v>800000</v>
          </cell>
          <cell r="M20">
            <v>680000</v>
          </cell>
          <cell r="N20">
            <v>2021</v>
          </cell>
          <cell r="O20">
            <v>2027</v>
          </cell>
          <cell r="P20"/>
          <cell r="Q20"/>
          <cell r="R20"/>
          <cell r="S20"/>
        </row>
        <row r="21">
          <cell r="A21">
            <v>18</v>
          </cell>
          <cell r="B21" t="str">
            <v>MŠ Pastelka Proboštov, Krátká 520,417 12 Proboštov</v>
          </cell>
          <cell r="C21" t="str">
            <v>Obec Proboštov</v>
          </cell>
          <cell r="D21">
            <v>60232765</v>
          </cell>
          <cell r="E21">
            <v>107568250</v>
          </cell>
          <cell r="F21">
            <v>600084272</v>
          </cell>
          <cell r="G21" t="str">
            <v>Rekonstrukce oplocení včetně vybudování pojezdové brány u MŠ Pastelka Proboštov</v>
          </cell>
          <cell r="H21" t="str">
            <v>Ústecký</v>
          </cell>
          <cell r="I21" t="str">
            <v>ORP Teplice</v>
          </cell>
          <cell r="J21" t="str">
            <v>Proboštov</v>
          </cell>
          <cell r="K21" t="str">
            <v>Rekonstrukce oplocení včetně vybudování pojezdové brány u MŠ Pastelka Proboštov</v>
          </cell>
          <cell r="L21">
            <v>1500000</v>
          </cell>
          <cell r="M21">
            <v>1275000</v>
          </cell>
          <cell r="N21">
            <v>2021</v>
          </cell>
          <cell r="O21">
            <v>2027</v>
          </cell>
          <cell r="P21"/>
          <cell r="Q21"/>
          <cell r="R21"/>
          <cell r="S21"/>
        </row>
        <row r="22">
          <cell r="A22">
            <v>19</v>
          </cell>
          <cell r="B22" t="str">
            <v>MŠ Pastelka Proboštov, Krátká 520,417 12 Proboštov</v>
          </cell>
          <cell r="C22" t="str">
            <v>Obec Proboštov</v>
          </cell>
          <cell r="D22">
            <v>60232765</v>
          </cell>
          <cell r="E22">
            <v>107568250</v>
          </cell>
          <cell r="F22">
            <v>600084272</v>
          </cell>
          <cell r="G22" t="str">
            <v>Učebna  v přírodě</v>
          </cell>
          <cell r="H22" t="str">
            <v>Ústecký</v>
          </cell>
          <cell r="I22" t="str">
            <v>ORP Teplice</v>
          </cell>
          <cell r="J22" t="str">
            <v>Proboštov</v>
          </cell>
          <cell r="K22" t="str">
            <v>Učebna  v přírodě</v>
          </cell>
          <cell r="L22">
            <v>1000000</v>
          </cell>
          <cell r="M22">
            <v>850000</v>
          </cell>
          <cell r="N22">
            <v>2021</v>
          </cell>
          <cell r="O22">
            <v>2027</v>
          </cell>
          <cell r="P22"/>
          <cell r="Q22"/>
          <cell r="R22"/>
          <cell r="S22"/>
        </row>
        <row r="23">
          <cell r="A23">
            <v>20</v>
          </cell>
          <cell r="B23" t="str">
            <v>Základní škola a Mateřská škola Kostomlaty pod Milešovkou, p.o., okr. Teplice</v>
          </cell>
          <cell r="C23" t="str">
            <v>Obec Kostomlaty pod Milešovkou</v>
          </cell>
          <cell r="D23">
            <v>72745380</v>
          </cell>
          <cell r="E23" t="str">
            <v>102465606</v>
          </cell>
          <cell r="F23" t="str">
            <v>600084736</v>
          </cell>
          <cell r="G23" t="str">
            <v>Dokončení zateplení budovy MŠ</v>
          </cell>
          <cell r="H23" t="str">
            <v>Ústecký</v>
          </cell>
          <cell r="I23" t="str">
            <v>ORP Teplice</v>
          </cell>
          <cell r="J23" t="str">
            <v>Kostomlaty pod Milešovkou</v>
          </cell>
          <cell r="K23" t="str">
            <v>Dokončení zateplení budovy MŠ</v>
          </cell>
          <cell r="L23">
            <v>2000000</v>
          </cell>
          <cell r="M23">
            <v>1700000</v>
          </cell>
          <cell r="N23">
            <v>2021</v>
          </cell>
          <cell r="O23">
            <v>2027</v>
          </cell>
          <cell r="P23"/>
          <cell r="Q23"/>
          <cell r="R23"/>
          <cell r="S23"/>
        </row>
        <row r="24">
          <cell r="A24">
            <v>21</v>
          </cell>
          <cell r="B24" t="str">
            <v>Základní škola a Mateřská škola Kostomlaty pod Milešovkou, p.o., okr. Teplice</v>
          </cell>
          <cell r="C24" t="str">
            <v>Obec Kostomlaty pod Milešovkou</v>
          </cell>
          <cell r="D24">
            <v>72745380</v>
          </cell>
          <cell r="E24" t="str">
            <v>102465606</v>
          </cell>
          <cell r="F24" t="str">
            <v>600084736</v>
          </cell>
          <cell r="G24" t="str">
            <v>Dětské hřiště v MŠ</v>
          </cell>
          <cell r="H24" t="str">
            <v>Ústecký</v>
          </cell>
          <cell r="I24" t="str">
            <v>ORP Teplice</v>
          </cell>
          <cell r="J24" t="str">
            <v>Kostomlaty pod Milešovkou</v>
          </cell>
          <cell r="K24" t="str">
            <v>Dětské hřiště v MŠ</v>
          </cell>
          <cell r="L24">
            <v>350000</v>
          </cell>
          <cell r="M24">
            <v>297500</v>
          </cell>
          <cell r="N24">
            <v>2021</v>
          </cell>
          <cell r="O24">
            <v>2027</v>
          </cell>
          <cell r="P24"/>
          <cell r="Q24"/>
          <cell r="R24"/>
          <cell r="S24"/>
        </row>
        <row r="25">
          <cell r="A25">
            <v>22</v>
          </cell>
          <cell r="B25" t="str">
            <v>Biskupské gymnázium, Základní škola a Mateřská škola Bohosudov</v>
          </cell>
          <cell r="C25" t="str">
            <v>Biskupství litoměřické</v>
          </cell>
          <cell r="D25">
            <v>70901619</v>
          </cell>
          <cell r="E25">
            <v>181038811</v>
          </cell>
          <cell r="F25">
            <v>600001431</v>
          </cell>
          <cell r="G25" t="str">
            <v>Vybudování výukové komunitní zahrady a komunitního centra</v>
          </cell>
          <cell r="H25" t="str">
            <v>Ústecký</v>
          </cell>
          <cell r="I25" t="str">
            <v>ORP Teplice</v>
          </cell>
          <cell r="J25" t="str">
            <v>Krupka</v>
          </cell>
          <cell r="K25" t="str">
            <v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v>
          </cell>
          <cell r="L25">
            <v>37000000</v>
          </cell>
          <cell r="M25">
            <v>31450000</v>
          </cell>
          <cell r="P25"/>
          <cell r="Q25" t="str">
            <v>x</v>
          </cell>
          <cell r="R25" t="str">
            <v>Zpracován PZ</v>
          </cell>
          <cell r="S25" t="str">
            <v>ne</v>
          </cell>
        </row>
        <row r="26">
          <cell r="A26">
            <v>23</v>
          </cell>
          <cell r="B26" t="str">
            <v>Biskupské gymnázium, Základní škola a Mateřská škola Bohosudov</v>
          </cell>
          <cell r="C26" t="str">
            <v>Biskupství litoměřické</v>
          </cell>
          <cell r="D26">
            <v>70901619</v>
          </cell>
          <cell r="E26">
            <v>181038811</v>
          </cell>
          <cell r="F26">
            <v>600001431</v>
          </cell>
          <cell r="G26" t="str">
            <v>Vybudování zázemí pro fungování Dětské skupiny pro děti od 2 do 3 let</v>
          </cell>
          <cell r="H26" t="str">
            <v>Ústecký</v>
          </cell>
          <cell r="I26" t="str">
            <v>ORP Teplice</v>
          </cell>
          <cell r="J26" t="str">
            <v>Krupka</v>
          </cell>
          <cell r="K26" t="str">
            <v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v>
          </cell>
          <cell r="L26">
            <v>15000000</v>
          </cell>
          <cell r="M26">
            <v>12750000</v>
          </cell>
          <cell r="P26" t="str">
            <v>x</v>
          </cell>
          <cell r="Q26" t="str">
            <v>x</v>
          </cell>
          <cell r="R26" t="str">
            <v>Zpracován PZ</v>
          </cell>
          <cell r="S26" t="str">
            <v>ne</v>
          </cell>
        </row>
        <row r="27">
          <cell r="A27">
            <v>24</v>
          </cell>
          <cell r="B27" t="str">
            <v>Mateřská škola "Čtyřlístek", Novosedlice, příspěvková organizace</v>
          </cell>
          <cell r="C27" t="str">
            <v>obec Novosedlice</v>
          </cell>
          <cell r="D27">
            <v>70971323</v>
          </cell>
          <cell r="E27">
            <v>107568187</v>
          </cell>
          <cell r="F27">
            <v>600084230</v>
          </cell>
          <cell r="G27" t="str">
            <v>Výstavba nové mateřské školy v obci Novosedlice</v>
          </cell>
          <cell r="H27" t="str">
            <v>Ústecký kraj</v>
          </cell>
          <cell r="I27" t="str">
            <v>Teplice</v>
          </cell>
          <cell r="J27" t="str">
            <v>Novosedlice</v>
          </cell>
          <cell r="K27" t="str">
            <v>Výstavba nové mateřské školy v obci Novosedlice</v>
          </cell>
          <cell r="L27">
            <v>75000000</v>
          </cell>
          <cell r="M27">
            <v>52500000</v>
          </cell>
          <cell r="N27">
            <v>2024</v>
          </cell>
          <cell r="O27">
            <v>2027</v>
          </cell>
          <cell r="P27" t="str">
            <v>ano</v>
          </cell>
          <cell r="Q27" t="str">
            <v>ano</v>
          </cell>
          <cell r="R27" t="str">
            <v>ve fázi zhotovení architektonické studie</v>
          </cell>
          <cell r="S27" t="str">
            <v>ne</v>
          </cell>
        </row>
        <row r="28">
          <cell r="A28">
            <v>25</v>
          </cell>
          <cell r="B28" t="str">
            <v>Mateřská škola "Čtyřlístek", Novosedlice, příspěvková organizace</v>
          </cell>
          <cell r="C28" t="str">
            <v>obec Novosedlice</v>
          </cell>
          <cell r="D28">
            <v>70971323</v>
          </cell>
          <cell r="E28">
            <v>107568187</v>
          </cell>
          <cell r="F28">
            <v>600084230</v>
          </cell>
          <cell r="G28" t="str">
            <v>Rekonstrukce stávající budovy mateřské školy v obci Novosedlice a vybudování únikové cesty</v>
          </cell>
          <cell r="H28" t="str">
            <v>Ústecký kraj</v>
          </cell>
          <cell r="I28" t="str">
            <v>Teplice</v>
          </cell>
          <cell r="J28" t="str">
            <v>Novosedlice</v>
          </cell>
          <cell r="K28" t="str">
            <v>Rekonstrukce stávající budovy mateřské školy v obci Novosedlice a vybudování únikové cesty</v>
          </cell>
          <cell r="L28">
            <v>32000000</v>
          </cell>
          <cell r="M28">
            <v>27200000</v>
          </cell>
          <cell r="N28">
            <v>2024</v>
          </cell>
          <cell r="O28">
            <v>2025</v>
          </cell>
          <cell r="P28" t="str">
            <v>ne</v>
          </cell>
          <cell r="Q28" t="str">
            <v>ano</v>
          </cell>
          <cell r="R28" t="str">
            <v>zpracovaná dílčí PD</v>
          </cell>
          <cell r="S28" t="str">
            <v>ne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C1A4-0C61-49A1-B7AF-9817DB3BE3B8}">
  <sheetPr>
    <pageSetUpPr fitToPage="1"/>
  </sheetPr>
  <dimension ref="A1:Z282"/>
  <sheetViews>
    <sheetView view="pageBreakPreview" topLeftCell="A43" zoomScale="10" zoomScaleNormal="40" zoomScaleSheetLayoutView="10" workbookViewId="0">
      <selection activeCell="BC147" sqref="BC147"/>
    </sheetView>
  </sheetViews>
  <sheetFormatPr defaultRowHeight="15" x14ac:dyDescent="0.25"/>
  <cols>
    <col min="2" max="2" width="24.7109375" customWidth="1"/>
    <col min="3" max="3" width="15.28515625" customWidth="1"/>
    <col min="4" max="4" width="10" customWidth="1"/>
    <col min="5" max="5" width="10.5703125" customWidth="1"/>
    <col min="6" max="6" width="14.7109375" customWidth="1"/>
    <col min="7" max="7" width="31.5703125" customWidth="1"/>
    <col min="9" max="9" width="12.7109375" customWidth="1"/>
    <col min="10" max="10" width="12.140625" customWidth="1"/>
    <col min="11" max="11" width="25.28515625" customWidth="1"/>
    <col min="12" max="12" width="11" bestFit="1" customWidth="1"/>
    <col min="13" max="13" width="9.7109375" bestFit="1" customWidth="1"/>
    <col min="15" max="15" width="11" bestFit="1" customWidth="1"/>
    <col min="20" max="20" width="11.7109375" customWidth="1"/>
    <col min="21" max="21" width="9.7109375" customWidth="1"/>
    <col min="24" max="24" width="10" customWidth="1"/>
    <col min="25" max="25" width="10.140625" customWidth="1"/>
  </cols>
  <sheetData>
    <row r="1" spans="1:26" ht="19.5" thickBot="1" x14ac:dyDescent="0.3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6" ht="15.75" thickBot="1" x14ac:dyDescent="0.3">
      <c r="A2" s="93" t="s">
        <v>1</v>
      </c>
      <c r="B2" s="96" t="s">
        <v>2</v>
      </c>
      <c r="C2" s="97"/>
      <c r="D2" s="97"/>
      <c r="E2" s="97"/>
      <c r="F2" s="98"/>
      <c r="G2" s="99" t="s">
        <v>3</v>
      </c>
      <c r="H2" s="102" t="s">
        <v>4</v>
      </c>
      <c r="I2" s="105" t="s">
        <v>5</v>
      </c>
      <c r="J2" s="108" t="s">
        <v>6</v>
      </c>
      <c r="K2" s="111" t="s">
        <v>7</v>
      </c>
      <c r="L2" s="114" t="s">
        <v>8</v>
      </c>
      <c r="M2" s="115"/>
      <c r="N2" s="116" t="s">
        <v>9</v>
      </c>
      <c r="O2" s="117"/>
      <c r="P2" s="118" t="s">
        <v>10</v>
      </c>
      <c r="Q2" s="119"/>
      <c r="R2" s="119"/>
      <c r="S2" s="119"/>
      <c r="T2" s="119"/>
      <c r="U2" s="119"/>
      <c r="V2" s="119"/>
      <c r="W2" s="120"/>
      <c r="X2" s="120"/>
      <c r="Y2" s="121" t="s">
        <v>11</v>
      </c>
      <c r="Z2" s="122"/>
    </row>
    <row r="3" spans="1:26" x14ac:dyDescent="0.25">
      <c r="A3" s="94"/>
      <c r="B3" s="99" t="s">
        <v>12</v>
      </c>
      <c r="C3" s="123" t="s">
        <v>13</v>
      </c>
      <c r="D3" s="123" t="s">
        <v>14</v>
      </c>
      <c r="E3" s="123" t="s">
        <v>15</v>
      </c>
      <c r="F3" s="125" t="s">
        <v>16</v>
      </c>
      <c r="G3" s="100"/>
      <c r="H3" s="103"/>
      <c r="I3" s="106"/>
      <c r="J3" s="109"/>
      <c r="K3" s="112"/>
      <c r="L3" s="127" t="s">
        <v>17</v>
      </c>
      <c r="M3" s="129" t="s">
        <v>18</v>
      </c>
      <c r="N3" s="131" t="s">
        <v>19</v>
      </c>
      <c r="O3" s="139" t="s">
        <v>20</v>
      </c>
      <c r="P3" s="141" t="s">
        <v>21</v>
      </c>
      <c r="Q3" s="142"/>
      <c r="R3" s="142"/>
      <c r="S3" s="111"/>
      <c r="T3" s="143" t="s">
        <v>22</v>
      </c>
      <c r="U3" s="145" t="s">
        <v>23</v>
      </c>
      <c r="V3" s="145" t="s">
        <v>24</v>
      </c>
      <c r="W3" s="143" t="s">
        <v>25</v>
      </c>
      <c r="X3" s="133" t="s">
        <v>26</v>
      </c>
      <c r="Y3" s="135" t="s">
        <v>27</v>
      </c>
      <c r="Z3" s="137" t="s">
        <v>28</v>
      </c>
    </row>
    <row r="4" spans="1:26" ht="139.9" customHeight="1" thickBot="1" x14ac:dyDescent="0.3">
      <c r="A4" s="95"/>
      <c r="B4" s="101"/>
      <c r="C4" s="124"/>
      <c r="D4" s="124"/>
      <c r="E4" s="124"/>
      <c r="F4" s="126"/>
      <c r="G4" s="101"/>
      <c r="H4" s="104"/>
      <c r="I4" s="107"/>
      <c r="J4" s="110"/>
      <c r="K4" s="113"/>
      <c r="L4" s="128"/>
      <c r="M4" s="130"/>
      <c r="N4" s="132"/>
      <c r="O4" s="140"/>
      <c r="P4" s="4" t="s">
        <v>29</v>
      </c>
      <c r="Q4" s="5" t="s">
        <v>30</v>
      </c>
      <c r="R4" s="5" t="s">
        <v>31</v>
      </c>
      <c r="S4" s="6" t="s">
        <v>32</v>
      </c>
      <c r="T4" s="144"/>
      <c r="U4" s="146"/>
      <c r="V4" s="146"/>
      <c r="W4" s="144"/>
      <c r="X4" s="134"/>
      <c r="Y4" s="136"/>
      <c r="Z4" s="138"/>
    </row>
    <row r="5" spans="1:26" ht="81" x14ac:dyDescent="0.25">
      <c r="A5" s="17">
        <v>1</v>
      </c>
      <c r="B5" s="15" t="s">
        <v>33</v>
      </c>
      <c r="C5" s="15" t="s">
        <v>34</v>
      </c>
      <c r="D5" s="24">
        <v>72743123</v>
      </c>
      <c r="E5" s="24">
        <v>102465479</v>
      </c>
      <c r="F5" s="25" t="s">
        <v>35</v>
      </c>
      <c r="G5" s="15" t="s">
        <v>36</v>
      </c>
      <c r="H5" s="15" t="s">
        <v>37</v>
      </c>
      <c r="I5" s="15" t="s">
        <v>38</v>
      </c>
      <c r="J5" s="15" t="s">
        <v>39</v>
      </c>
      <c r="K5" s="15" t="s">
        <v>36</v>
      </c>
      <c r="L5" s="16">
        <v>1500000</v>
      </c>
      <c r="M5" s="16">
        <f>L5/100*85</f>
        <v>1275000</v>
      </c>
      <c r="N5" s="15"/>
      <c r="O5" s="15"/>
      <c r="P5" s="14" t="s">
        <v>40</v>
      </c>
      <c r="Q5" s="14"/>
      <c r="R5" s="14"/>
      <c r="S5" s="14" t="s">
        <v>40</v>
      </c>
      <c r="T5" s="14"/>
      <c r="U5" s="14"/>
      <c r="V5" s="14"/>
      <c r="W5" s="14"/>
      <c r="X5" s="14"/>
      <c r="Y5" s="14"/>
      <c r="Z5" s="14"/>
    </row>
    <row r="6" spans="1:26" ht="81" x14ac:dyDescent="0.25">
      <c r="A6" s="17">
        <v>2</v>
      </c>
      <c r="B6" s="15" t="s">
        <v>33</v>
      </c>
      <c r="C6" s="15" t="s">
        <v>34</v>
      </c>
      <c r="D6" s="24">
        <v>72743123</v>
      </c>
      <c r="E6" s="24">
        <v>102465479</v>
      </c>
      <c r="F6" s="25" t="s">
        <v>35</v>
      </c>
      <c r="G6" s="15" t="s">
        <v>41</v>
      </c>
      <c r="H6" s="15" t="s">
        <v>37</v>
      </c>
      <c r="I6" s="15" t="s">
        <v>38</v>
      </c>
      <c r="J6" s="15" t="s">
        <v>39</v>
      </c>
      <c r="K6" s="15" t="s">
        <v>41</v>
      </c>
      <c r="L6" s="16">
        <v>1500000</v>
      </c>
      <c r="M6" s="16">
        <f t="shared" ref="M6:M69" si="0">L6/100*85</f>
        <v>1275000</v>
      </c>
      <c r="N6" s="15"/>
      <c r="O6" s="15"/>
      <c r="P6" s="14"/>
      <c r="Q6" s="14" t="s">
        <v>40</v>
      </c>
      <c r="R6" s="14"/>
      <c r="S6" s="14"/>
      <c r="T6" s="14"/>
      <c r="U6" s="14"/>
      <c r="V6" s="14"/>
      <c r="W6" s="14"/>
      <c r="X6" s="14"/>
      <c r="Y6" s="14"/>
      <c r="Z6" s="14"/>
    </row>
    <row r="7" spans="1:26" x14ac:dyDescent="0.25">
      <c r="A7" s="17">
        <v>3</v>
      </c>
      <c r="B7" s="24" t="s">
        <v>42</v>
      </c>
      <c r="C7" s="15" t="s">
        <v>43</v>
      </c>
      <c r="D7" s="24">
        <v>70879915</v>
      </c>
      <c r="E7" s="26" t="s">
        <v>44</v>
      </c>
      <c r="F7" s="24">
        <v>600084884</v>
      </c>
      <c r="G7" s="24" t="s">
        <v>45</v>
      </c>
      <c r="H7" s="15" t="s">
        <v>37</v>
      </c>
      <c r="I7" s="15" t="s">
        <v>38</v>
      </c>
      <c r="J7" s="15" t="s">
        <v>46</v>
      </c>
      <c r="K7" s="24" t="s">
        <v>45</v>
      </c>
      <c r="L7" s="27">
        <v>3800000</v>
      </c>
      <c r="M7" s="16">
        <f t="shared" si="0"/>
        <v>3230000</v>
      </c>
      <c r="N7" s="15"/>
      <c r="O7" s="15"/>
      <c r="P7" s="14"/>
      <c r="Q7" s="14" t="s">
        <v>40</v>
      </c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25">
      <c r="A8" s="17">
        <v>4</v>
      </c>
      <c r="B8" s="24" t="s">
        <v>42</v>
      </c>
      <c r="C8" s="15" t="s">
        <v>43</v>
      </c>
      <c r="D8" s="24">
        <v>70879915</v>
      </c>
      <c r="E8" s="26" t="s">
        <v>44</v>
      </c>
      <c r="F8" s="24">
        <v>600084884</v>
      </c>
      <c r="G8" s="24" t="s">
        <v>47</v>
      </c>
      <c r="H8" s="15" t="s">
        <v>37</v>
      </c>
      <c r="I8" s="15" t="s">
        <v>38</v>
      </c>
      <c r="J8" s="15" t="s">
        <v>46</v>
      </c>
      <c r="K8" s="24" t="s">
        <v>47</v>
      </c>
      <c r="L8" s="25" t="s">
        <v>48</v>
      </c>
      <c r="M8" s="16">
        <f t="shared" si="0"/>
        <v>850000</v>
      </c>
      <c r="N8" s="15">
        <v>2021</v>
      </c>
      <c r="O8" s="15">
        <v>2027</v>
      </c>
      <c r="P8" s="14" t="s">
        <v>40</v>
      </c>
      <c r="Q8" s="14"/>
      <c r="R8" s="14" t="s">
        <v>40</v>
      </c>
      <c r="S8" s="14" t="s">
        <v>40</v>
      </c>
      <c r="T8" s="14"/>
      <c r="U8" s="14"/>
      <c r="V8" s="14"/>
      <c r="W8" s="14"/>
      <c r="X8" s="14"/>
      <c r="Y8" s="14"/>
      <c r="Z8" s="14"/>
    </row>
    <row r="9" spans="1:26" x14ac:dyDescent="0.25">
      <c r="A9" s="17">
        <v>5</v>
      </c>
      <c r="B9" s="24" t="s">
        <v>42</v>
      </c>
      <c r="C9" s="15" t="s">
        <v>43</v>
      </c>
      <c r="D9" s="24">
        <v>70879915</v>
      </c>
      <c r="E9" s="26" t="s">
        <v>44</v>
      </c>
      <c r="F9" s="24">
        <v>600084884</v>
      </c>
      <c r="G9" s="24" t="s">
        <v>49</v>
      </c>
      <c r="H9" s="15" t="s">
        <v>37</v>
      </c>
      <c r="I9" s="15" t="s">
        <v>38</v>
      </c>
      <c r="J9" s="15" t="s">
        <v>46</v>
      </c>
      <c r="K9" s="24" t="s">
        <v>49</v>
      </c>
      <c r="L9" s="25" t="s">
        <v>48</v>
      </c>
      <c r="M9" s="16">
        <f t="shared" si="0"/>
        <v>850000</v>
      </c>
      <c r="N9" s="15"/>
      <c r="O9" s="15"/>
      <c r="P9" s="14"/>
      <c r="Q9" s="14" t="s">
        <v>40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ht="54" x14ac:dyDescent="0.25">
      <c r="A10" s="17">
        <v>6</v>
      </c>
      <c r="B10" s="15" t="s">
        <v>50</v>
      </c>
      <c r="C10" s="15" t="s">
        <v>51</v>
      </c>
      <c r="D10" s="15">
        <v>46069771</v>
      </c>
      <c r="E10" s="24">
        <v>102565287</v>
      </c>
      <c r="F10" s="26" t="s">
        <v>52</v>
      </c>
      <c r="G10" s="24" t="s">
        <v>53</v>
      </c>
      <c r="H10" s="15" t="s">
        <v>37</v>
      </c>
      <c r="I10" s="15" t="s">
        <v>38</v>
      </c>
      <c r="J10" s="15" t="s">
        <v>54</v>
      </c>
      <c r="K10" s="24" t="s">
        <v>53</v>
      </c>
      <c r="L10" s="16">
        <v>1000000</v>
      </c>
      <c r="M10" s="16">
        <f t="shared" si="0"/>
        <v>850000</v>
      </c>
      <c r="N10" s="15">
        <v>2021</v>
      </c>
      <c r="O10" s="15">
        <v>2027</v>
      </c>
      <c r="P10" s="14"/>
      <c r="Q10" s="14"/>
      <c r="R10" s="14"/>
      <c r="S10" s="14" t="s">
        <v>40</v>
      </c>
      <c r="T10" s="14"/>
      <c r="U10" s="14"/>
      <c r="V10" s="14"/>
      <c r="W10" s="14"/>
      <c r="X10" s="14"/>
      <c r="Y10" s="14"/>
      <c r="Z10" s="14"/>
    </row>
    <row r="11" spans="1:26" ht="54" x14ac:dyDescent="0.25">
      <c r="A11" s="17">
        <v>7</v>
      </c>
      <c r="B11" s="15" t="s">
        <v>50</v>
      </c>
      <c r="C11" s="15" t="s">
        <v>55</v>
      </c>
      <c r="D11" s="15">
        <v>46069771</v>
      </c>
      <c r="E11" s="24">
        <v>102565287</v>
      </c>
      <c r="F11" s="26" t="s">
        <v>52</v>
      </c>
      <c r="G11" s="15" t="s">
        <v>56</v>
      </c>
      <c r="H11" s="15" t="s">
        <v>37</v>
      </c>
      <c r="I11" s="15" t="s">
        <v>38</v>
      </c>
      <c r="J11" s="15" t="s">
        <v>54</v>
      </c>
      <c r="K11" s="15" t="s">
        <v>56</v>
      </c>
      <c r="L11" s="27">
        <v>1995000</v>
      </c>
      <c r="M11" s="16">
        <f t="shared" si="0"/>
        <v>1695750</v>
      </c>
      <c r="N11" s="15">
        <v>2021</v>
      </c>
      <c r="O11" s="15">
        <v>2027</v>
      </c>
      <c r="P11" s="14" t="s">
        <v>40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40.5" x14ac:dyDescent="0.25">
      <c r="A12" s="17">
        <v>8</v>
      </c>
      <c r="B12" s="15" t="s">
        <v>57</v>
      </c>
      <c r="C12" s="15" t="s">
        <v>58</v>
      </c>
      <c r="D12" s="15">
        <v>60232749</v>
      </c>
      <c r="E12" s="26" t="s">
        <v>59</v>
      </c>
      <c r="F12" s="26" t="s">
        <v>60</v>
      </c>
      <c r="G12" s="24" t="s">
        <v>61</v>
      </c>
      <c r="H12" s="15" t="s">
        <v>37</v>
      </c>
      <c r="I12" s="15" t="s">
        <v>38</v>
      </c>
      <c r="J12" s="15" t="s">
        <v>62</v>
      </c>
      <c r="K12" s="24" t="s">
        <v>61</v>
      </c>
      <c r="L12" s="16">
        <v>5000000</v>
      </c>
      <c r="M12" s="16">
        <f t="shared" si="0"/>
        <v>4250000</v>
      </c>
      <c r="N12" s="15">
        <v>2021</v>
      </c>
      <c r="O12" s="15">
        <v>2027</v>
      </c>
      <c r="P12" s="14"/>
      <c r="Q12" s="14" t="s">
        <v>40</v>
      </c>
      <c r="R12" s="14"/>
      <c r="S12" s="14"/>
      <c r="T12" s="14"/>
      <c r="U12" s="14"/>
      <c r="V12" s="14"/>
      <c r="W12" s="14"/>
      <c r="X12" s="14"/>
      <c r="Y12" s="14"/>
      <c r="Z12" s="14"/>
    </row>
    <row r="13" spans="1:26" x14ac:dyDescent="0.25">
      <c r="A13" s="17">
        <v>9</v>
      </c>
      <c r="B13" s="24" t="s">
        <v>63</v>
      </c>
      <c r="C13" s="15" t="s">
        <v>64</v>
      </c>
      <c r="D13" s="15">
        <v>72745118</v>
      </c>
      <c r="E13" s="26" t="s">
        <v>65</v>
      </c>
      <c r="F13" s="26" t="s">
        <v>66</v>
      </c>
      <c r="G13" s="24" t="s">
        <v>67</v>
      </c>
      <c r="H13" s="15" t="s">
        <v>37</v>
      </c>
      <c r="I13" s="15" t="s">
        <v>38</v>
      </c>
      <c r="J13" s="15" t="s">
        <v>68</v>
      </c>
      <c r="K13" s="24" t="s">
        <v>67</v>
      </c>
      <c r="L13" s="16">
        <v>300000</v>
      </c>
      <c r="M13" s="16">
        <f t="shared" si="0"/>
        <v>255000</v>
      </c>
      <c r="N13" s="15">
        <v>2021</v>
      </c>
      <c r="O13" s="15">
        <v>2027</v>
      </c>
      <c r="P13" s="14"/>
      <c r="Q13" s="14" t="s">
        <v>40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25">
      <c r="A14" s="17">
        <v>10</v>
      </c>
      <c r="B14" s="24" t="s">
        <v>63</v>
      </c>
      <c r="C14" s="15" t="s">
        <v>64</v>
      </c>
      <c r="D14" s="15">
        <v>72745118</v>
      </c>
      <c r="E14" s="26" t="s">
        <v>65</v>
      </c>
      <c r="F14" s="26" t="s">
        <v>66</v>
      </c>
      <c r="G14" s="24" t="s">
        <v>69</v>
      </c>
      <c r="H14" s="15" t="s">
        <v>37</v>
      </c>
      <c r="I14" s="15" t="s">
        <v>38</v>
      </c>
      <c r="J14" s="15" t="s">
        <v>68</v>
      </c>
      <c r="K14" s="24" t="s">
        <v>69</v>
      </c>
      <c r="L14" s="16">
        <v>450000</v>
      </c>
      <c r="M14" s="16">
        <f t="shared" si="0"/>
        <v>382500</v>
      </c>
      <c r="N14" s="15">
        <v>2021</v>
      </c>
      <c r="O14" s="15">
        <v>2027</v>
      </c>
      <c r="P14" s="14" t="s">
        <v>40</v>
      </c>
      <c r="Q14" s="14" t="s">
        <v>40</v>
      </c>
      <c r="R14" s="14" t="s">
        <v>40</v>
      </c>
      <c r="S14" s="14" t="s">
        <v>40</v>
      </c>
      <c r="T14" s="14"/>
      <c r="U14" s="14"/>
      <c r="V14" s="14"/>
      <c r="W14" s="14"/>
      <c r="X14" s="14"/>
      <c r="Y14" s="14"/>
      <c r="Z14" s="14"/>
    </row>
    <row r="15" spans="1:26" ht="27" x14ac:dyDescent="0.25">
      <c r="A15" s="17">
        <v>11</v>
      </c>
      <c r="B15" s="24" t="s">
        <v>63</v>
      </c>
      <c r="C15" s="15" t="s">
        <v>64</v>
      </c>
      <c r="D15" s="15">
        <v>72745118</v>
      </c>
      <c r="E15" s="26" t="s">
        <v>65</v>
      </c>
      <c r="F15" s="26" t="s">
        <v>66</v>
      </c>
      <c r="G15" s="24" t="s">
        <v>70</v>
      </c>
      <c r="H15" s="15" t="s">
        <v>37</v>
      </c>
      <c r="I15" s="15" t="s">
        <v>38</v>
      </c>
      <c r="J15" s="15" t="s">
        <v>68</v>
      </c>
      <c r="K15" s="24" t="s">
        <v>70</v>
      </c>
      <c r="L15" s="16">
        <v>150000</v>
      </c>
      <c r="M15" s="16">
        <f t="shared" si="0"/>
        <v>127500</v>
      </c>
      <c r="N15" s="15">
        <v>2021</v>
      </c>
      <c r="O15" s="15">
        <v>2027</v>
      </c>
      <c r="P15" s="14"/>
      <c r="Q15" s="14" t="s">
        <v>40</v>
      </c>
      <c r="R15" s="14" t="s">
        <v>40</v>
      </c>
      <c r="S15" s="14"/>
      <c r="T15" s="14"/>
      <c r="U15" s="14"/>
      <c r="V15" s="14"/>
      <c r="W15" s="14"/>
      <c r="X15" s="14"/>
      <c r="Y15" s="14"/>
      <c r="Z15" s="14"/>
    </row>
    <row r="16" spans="1:26" ht="27" x14ac:dyDescent="0.25">
      <c r="A16" s="17">
        <v>12</v>
      </c>
      <c r="B16" s="24" t="s">
        <v>63</v>
      </c>
      <c r="C16" s="15" t="s">
        <v>64</v>
      </c>
      <c r="D16" s="15">
        <v>72745118</v>
      </c>
      <c r="E16" s="26" t="s">
        <v>65</v>
      </c>
      <c r="F16" s="26" t="s">
        <v>66</v>
      </c>
      <c r="G16" s="24" t="s">
        <v>71</v>
      </c>
      <c r="H16" s="15" t="s">
        <v>37</v>
      </c>
      <c r="I16" s="15" t="s">
        <v>38</v>
      </c>
      <c r="J16" s="15" t="s">
        <v>68</v>
      </c>
      <c r="K16" s="24" t="s">
        <v>71</v>
      </c>
      <c r="L16" s="16">
        <v>2700000</v>
      </c>
      <c r="M16" s="16">
        <f t="shared" si="0"/>
        <v>2295000</v>
      </c>
      <c r="N16" s="15">
        <v>2021</v>
      </c>
      <c r="O16" s="15">
        <v>2027</v>
      </c>
      <c r="P16" s="14"/>
      <c r="Q16" s="14" t="s">
        <v>40</v>
      </c>
      <c r="R16" s="14" t="s">
        <v>40</v>
      </c>
      <c r="S16" s="14"/>
      <c r="T16" s="14"/>
      <c r="U16" s="14"/>
      <c r="V16" s="14"/>
      <c r="W16" s="14"/>
      <c r="X16" s="14"/>
      <c r="Y16" s="14"/>
      <c r="Z16" s="14"/>
    </row>
    <row r="17" spans="1:26" x14ac:dyDescent="0.25">
      <c r="A17" s="17">
        <v>13</v>
      </c>
      <c r="B17" s="24" t="s">
        <v>63</v>
      </c>
      <c r="C17" s="15" t="s">
        <v>64</v>
      </c>
      <c r="D17" s="15">
        <v>72745118</v>
      </c>
      <c r="E17" s="26" t="s">
        <v>65</v>
      </c>
      <c r="F17" s="26" t="s">
        <v>66</v>
      </c>
      <c r="G17" s="24" t="s">
        <v>72</v>
      </c>
      <c r="H17" s="15" t="s">
        <v>37</v>
      </c>
      <c r="I17" s="15" t="s">
        <v>38</v>
      </c>
      <c r="J17" s="15" t="s">
        <v>68</v>
      </c>
      <c r="K17" s="24" t="s">
        <v>72</v>
      </c>
      <c r="L17" s="16">
        <v>250000</v>
      </c>
      <c r="M17" s="16">
        <f t="shared" si="0"/>
        <v>212500</v>
      </c>
      <c r="N17" s="15">
        <v>2021</v>
      </c>
      <c r="O17" s="15">
        <v>2027</v>
      </c>
      <c r="P17" s="14" t="s">
        <v>40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x14ac:dyDescent="0.25">
      <c r="A18" s="17">
        <v>14</v>
      </c>
      <c r="B18" s="24" t="s">
        <v>63</v>
      </c>
      <c r="C18" s="15" t="s">
        <v>64</v>
      </c>
      <c r="D18" s="15">
        <v>72745118</v>
      </c>
      <c r="E18" s="26" t="s">
        <v>65</v>
      </c>
      <c r="F18" s="26" t="s">
        <v>66</v>
      </c>
      <c r="G18" s="24" t="s">
        <v>73</v>
      </c>
      <c r="H18" s="15" t="s">
        <v>37</v>
      </c>
      <c r="I18" s="15" t="s">
        <v>38</v>
      </c>
      <c r="J18" s="15" t="s">
        <v>68</v>
      </c>
      <c r="K18" s="24" t="s">
        <v>73</v>
      </c>
      <c r="L18" s="16">
        <v>300000</v>
      </c>
      <c r="M18" s="16">
        <f t="shared" si="0"/>
        <v>255000</v>
      </c>
      <c r="N18" s="15">
        <v>2021</v>
      </c>
      <c r="O18" s="15">
        <v>2027</v>
      </c>
      <c r="P18" s="14"/>
      <c r="Q18" s="14"/>
      <c r="R18" s="14"/>
      <c r="S18" s="14" t="s">
        <v>40</v>
      </c>
      <c r="T18" s="14"/>
      <c r="U18" s="14"/>
      <c r="V18" s="14"/>
      <c r="W18" s="14"/>
      <c r="X18" s="14"/>
      <c r="Y18" s="14"/>
      <c r="Z18" s="14"/>
    </row>
    <row r="19" spans="1:26" x14ac:dyDescent="0.25">
      <c r="A19" s="17">
        <v>15</v>
      </c>
      <c r="B19" s="24" t="s">
        <v>63</v>
      </c>
      <c r="C19" s="15" t="s">
        <v>64</v>
      </c>
      <c r="D19" s="15">
        <v>72745118</v>
      </c>
      <c r="E19" s="26" t="s">
        <v>65</v>
      </c>
      <c r="F19" s="26" t="s">
        <v>66</v>
      </c>
      <c r="G19" s="24" t="s">
        <v>74</v>
      </c>
      <c r="H19" s="15" t="s">
        <v>37</v>
      </c>
      <c r="I19" s="15" t="s">
        <v>38</v>
      </c>
      <c r="J19" s="15" t="s">
        <v>68</v>
      </c>
      <c r="K19" s="24" t="s">
        <v>74</v>
      </c>
      <c r="L19" s="16">
        <v>1500000</v>
      </c>
      <c r="M19" s="16">
        <f t="shared" si="0"/>
        <v>1275000</v>
      </c>
      <c r="N19" s="15">
        <v>2021</v>
      </c>
      <c r="O19" s="15">
        <v>2027</v>
      </c>
      <c r="P19" s="14" t="s">
        <v>40</v>
      </c>
      <c r="Q19" s="14" t="s">
        <v>40</v>
      </c>
      <c r="R19" s="14" t="s">
        <v>40</v>
      </c>
      <c r="S19" s="14" t="s">
        <v>40</v>
      </c>
      <c r="T19" s="14"/>
      <c r="U19" s="14"/>
      <c r="V19" s="14"/>
      <c r="W19" s="14"/>
      <c r="X19" s="14"/>
      <c r="Y19" s="14"/>
      <c r="Z19" s="14"/>
    </row>
    <row r="20" spans="1:26" x14ac:dyDescent="0.25">
      <c r="A20" s="17">
        <v>16</v>
      </c>
      <c r="B20" s="24" t="s">
        <v>63</v>
      </c>
      <c r="C20" s="15" t="s">
        <v>64</v>
      </c>
      <c r="D20" s="15">
        <v>72745118</v>
      </c>
      <c r="E20" s="26" t="s">
        <v>65</v>
      </c>
      <c r="F20" s="26" t="s">
        <v>66</v>
      </c>
      <c r="G20" s="24" t="s">
        <v>75</v>
      </c>
      <c r="H20" s="15" t="s">
        <v>37</v>
      </c>
      <c r="I20" s="15" t="s">
        <v>38</v>
      </c>
      <c r="J20" s="15" t="s">
        <v>68</v>
      </c>
      <c r="K20" s="24" t="s">
        <v>75</v>
      </c>
      <c r="L20" s="16">
        <v>300000</v>
      </c>
      <c r="M20" s="16">
        <f t="shared" si="0"/>
        <v>255000</v>
      </c>
      <c r="N20" s="15">
        <v>2021</v>
      </c>
      <c r="O20" s="15">
        <v>2027</v>
      </c>
      <c r="P20" s="14"/>
      <c r="Q20" s="14" t="s">
        <v>40</v>
      </c>
      <c r="R20" s="14" t="s">
        <v>40</v>
      </c>
      <c r="S20" s="14"/>
      <c r="T20" s="14"/>
      <c r="U20" s="14"/>
      <c r="V20" s="14"/>
      <c r="W20" s="14"/>
      <c r="X20" s="14"/>
      <c r="Y20" s="14"/>
      <c r="Z20" s="14"/>
    </row>
    <row r="21" spans="1:26" ht="27" x14ac:dyDescent="0.25">
      <c r="A21" s="17">
        <v>17</v>
      </c>
      <c r="B21" s="24" t="s">
        <v>76</v>
      </c>
      <c r="C21" s="15" t="s">
        <v>77</v>
      </c>
      <c r="D21" s="15">
        <v>72744413</v>
      </c>
      <c r="E21" s="26" t="s">
        <v>78</v>
      </c>
      <c r="F21" s="26" t="s">
        <v>79</v>
      </c>
      <c r="G21" s="24" t="s">
        <v>80</v>
      </c>
      <c r="H21" s="15" t="s">
        <v>37</v>
      </c>
      <c r="I21" s="15" t="s">
        <v>38</v>
      </c>
      <c r="J21" s="15" t="s">
        <v>81</v>
      </c>
      <c r="K21" s="24" t="s">
        <v>80</v>
      </c>
      <c r="L21" s="16">
        <v>2000000</v>
      </c>
      <c r="M21" s="16">
        <f t="shared" si="0"/>
        <v>1700000</v>
      </c>
      <c r="N21" s="15">
        <v>2021</v>
      </c>
      <c r="O21" s="15">
        <v>2027</v>
      </c>
      <c r="P21" s="14" t="s">
        <v>40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40.5" x14ac:dyDescent="0.25">
      <c r="A22" s="17">
        <v>18</v>
      </c>
      <c r="B22" s="24" t="s">
        <v>76</v>
      </c>
      <c r="C22" s="15" t="s">
        <v>77</v>
      </c>
      <c r="D22" s="15">
        <v>72744413</v>
      </c>
      <c r="E22" s="26" t="s">
        <v>78</v>
      </c>
      <c r="F22" s="26" t="s">
        <v>79</v>
      </c>
      <c r="G22" s="24" t="s">
        <v>82</v>
      </c>
      <c r="H22" s="15" t="s">
        <v>37</v>
      </c>
      <c r="I22" s="15" t="s">
        <v>38</v>
      </c>
      <c r="J22" s="15" t="s">
        <v>81</v>
      </c>
      <c r="K22" s="24" t="s">
        <v>82</v>
      </c>
      <c r="L22" s="16">
        <v>20000000</v>
      </c>
      <c r="M22" s="16">
        <f>L22/100*85</f>
        <v>17000000</v>
      </c>
      <c r="N22" s="15">
        <v>2021</v>
      </c>
      <c r="O22" s="15">
        <v>2027</v>
      </c>
      <c r="P22" s="14"/>
      <c r="Q22" s="14"/>
      <c r="R22" s="14" t="s">
        <v>40</v>
      </c>
      <c r="S22" s="14"/>
      <c r="T22" s="14"/>
      <c r="U22" s="14"/>
      <c r="V22" s="14"/>
      <c r="W22" s="14"/>
      <c r="X22" s="14"/>
      <c r="Y22" s="14"/>
      <c r="Z22" s="14"/>
    </row>
    <row r="23" spans="1:26" ht="27" x14ac:dyDescent="0.25">
      <c r="A23" s="17">
        <v>19</v>
      </c>
      <c r="B23" s="24" t="s">
        <v>76</v>
      </c>
      <c r="C23" s="15" t="s">
        <v>77</v>
      </c>
      <c r="D23" s="15">
        <v>72744413</v>
      </c>
      <c r="E23" s="26" t="s">
        <v>78</v>
      </c>
      <c r="F23" s="26" t="s">
        <v>79</v>
      </c>
      <c r="G23" s="24" t="s">
        <v>83</v>
      </c>
      <c r="H23" s="15" t="s">
        <v>37</v>
      </c>
      <c r="I23" s="15" t="s">
        <v>38</v>
      </c>
      <c r="J23" s="15" t="s">
        <v>81</v>
      </c>
      <c r="K23" s="24" t="s">
        <v>83</v>
      </c>
      <c r="L23" s="16">
        <v>1000000</v>
      </c>
      <c r="M23" s="16">
        <f t="shared" si="0"/>
        <v>850000</v>
      </c>
      <c r="N23" s="15">
        <v>2021</v>
      </c>
      <c r="O23" s="15">
        <v>2027</v>
      </c>
      <c r="P23" s="14"/>
      <c r="Q23" s="14" t="s">
        <v>40</v>
      </c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7" x14ac:dyDescent="0.25">
      <c r="A24" s="17">
        <v>20</v>
      </c>
      <c r="B24" s="24" t="s">
        <v>76</v>
      </c>
      <c r="C24" s="15" t="s">
        <v>77</v>
      </c>
      <c r="D24" s="15">
        <v>72744413</v>
      </c>
      <c r="E24" s="26" t="s">
        <v>78</v>
      </c>
      <c r="F24" s="26" t="s">
        <v>79</v>
      </c>
      <c r="G24" s="24" t="s">
        <v>84</v>
      </c>
      <c r="H24" s="15" t="s">
        <v>37</v>
      </c>
      <c r="I24" s="15" t="s">
        <v>38</v>
      </c>
      <c r="J24" s="15" t="s">
        <v>81</v>
      </c>
      <c r="K24" s="24" t="s">
        <v>84</v>
      </c>
      <c r="L24" s="16">
        <v>1000000</v>
      </c>
      <c r="M24" s="16">
        <f t="shared" si="0"/>
        <v>850000</v>
      </c>
      <c r="N24" s="15">
        <v>2021</v>
      </c>
      <c r="O24" s="15">
        <v>2027</v>
      </c>
      <c r="P24" s="14"/>
      <c r="Q24" s="14" t="s">
        <v>40</v>
      </c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7" x14ac:dyDescent="0.25">
      <c r="A25" s="17">
        <v>21</v>
      </c>
      <c r="B25" s="24" t="s">
        <v>76</v>
      </c>
      <c r="C25" s="15" t="s">
        <v>77</v>
      </c>
      <c r="D25" s="15">
        <v>72744413</v>
      </c>
      <c r="E25" s="26" t="s">
        <v>78</v>
      </c>
      <c r="F25" s="26" t="s">
        <v>79</v>
      </c>
      <c r="G25" s="24" t="s">
        <v>85</v>
      </c>
      <c r="H25" s="15" t="s">
        <v>37</v>
      </c>
      <c r="I25" s="15" t="s">
        <v>38</v>
      </c>
      <c r="J25" s="15" t="s">
        <v>81</v>
      </c>
      <c r="K25" s="24" t="s">
        <v>85</v>
      </c>
      <c r="L25" s="16">
        <v>80000</v>
      </c>
      <c r="M25" s="16">
        <f t="shared" si="0"/>
        <v>68000</v>
      </c>
      <c r="N25" s="15">
        <v>2021</v>
      </c>
      <c r="O25" s="15">
        <v>2027</v>
      </c>
      <c r="P25" s="14" t="s">
        <v>40</v>
      </c>
      <c r="Q25" s="14" t="s">
        <v>40</v>
      </c>
      <c r="R25" s="14" t="s">
        <v>40</v>
      </c>
      <c r="S25" s="14" t="s">
        <v>40</v>
      </c>
      <c r="T25" s="14"/>
      <c r="U25" s="14"/>
      <c r="V25" s="14"/>
      <c r="W25" s="14"/>
      <c r="X25" s="14"/>
      <c r="Y25" s="14"/>
      <c r="Z25" s="14"/>
    </row>
    <row r="26" spans="1:26" x14ac:dyDescent="0.25">
      <c r="A26" s="17">
        <v>22</v>
      </c>
      <c r="B26" s="24" t="s">
        <v>76</v>
      </c>
      <c r="C26" s="15" t="s">
        <v>77</v>
      </c>
      <c r="D26" s="15">
        <v>72744413</v>
      </c>
      <c r="E26" s="26" t="s">
        <v>78</v>
      </c>
      <c r="F26" s="26" t="s">
        <v>79</v>
      </c>
      <c r="G26" s="24" t="s">
        <v>86</v>
      </c>
      <c r="H26" s="15" t="s">
        <v>37</v>
      </c>
      <c r="I26" s="15" t="s">
        <v>38</v>
      </c>
      <c r="J26" s="15" t="s">
        <v>81</v>
      </c>
      <c r="K26" s="24" t="s">
        <v>86</v>
      </c>
      <c r="L26" s="16">
        <v>100000</v>
      </c>
      <c r="M26" s="16">
        <f t="shared" si="0"/>
        <v>85000</v>
      </c>
      <c r="N26" s="15">
        <v>2021</v>
      </c>
      <c r="O26" s="15">
        <v>2027</v>
      </c>
      <c r="P26" s="14" t="s">
        <v>40</v>
      </c>
      <c r="Q26" s="14" t="s">
        <v>40</v>
      </c>
      <c r="R26" s="14" t="s">
        <v>40</v>
      </c>
      <c r="S26" s="14" t="s">
        <v>40</v>
      </c>
      <c r="T26" s="14"/>
      <c r="U26" s="14"/>
      <c r="V26" s="14"/>
      <c r="W26" s="14"/>
      <c r="X26" s="14"/>
      <c r="Y26" s="14"/>
      <c r="Z26" s="14"/>
    </row>
    <row r="27" spans="1:26" ht="27" x14ac:dyDescent="0.25">
      <c r="A27" s="17">
        <v>23</v>
      </c>
      <c r="B27" s="24" t="s">
        <v>76</v>
      </c>
      <c r="C27" s="15" t="s">
        <v>77</v>
      </c>
      <c r="D27" s="15">
        <v>72744413</v>
      </c>
      <c r="E27" s="26" t="s">
        <v>78</v>
      </c>
      <c r="F27" s="26" t="s">
        <v>79</v>
      </c>
      <c r="G27" s="24" t="s">
        <v>87</v>
      </c>
      <c r="H27" s="15" t="s">
        <v>37</v>
      </c>
      <c r="I27" s="15" t="s">
        <v>38</v>
      </c>
      <c r="J27" s="15" t="s">
        <v>81</v>
      </c>
      <c r="K27" s="24" t="s">
        <v>87</v>
      </c>
      <c r="L27" s="16">
        <v>600000</v>
      </c>
      <c r="M27" s="16">
        <f t="shared" si="0"/>
        <v>510000</v>
      </c>
      <c r="N27" s="15">
        <v>2021</v>
      </c>
      <c r="O27" s="15">
        <v>2027</v>
      </c>
      <c r="P27" s="14" t="s">
        <v>40</v>
      </c>
      <c r="Q27" s="14" t="s">
        <v>40</v>
      </c>
      <c r="R27" s="14" t="s">
        <v>40</v>
      </c>
      <c r="S27" s="14" t="s">
        <v>40</v>
      </c>
      <c r="T27" s="14"/>
      <c r="U27" s="14"/>
      <c r="V27" s="14"/>
      <c r="W27" s="14"/>
      <c r="X27" s="14"/>
      <c r="Y27" s="14"/>
      <c r="Z27" s="14"/>
    </row>
    <row r="28" spans="1:26" ht="54" x14ac:dyDescent="0.25">
      <c r="A28" s="17">
        <v>24</v>
      </c>
      <c r="B28" s="24" t="s">
        <v>76</v>
      </c>
      <c r="C28" s="15" t="s">
        <v>77</v>
      </c>
      <c r="D28" s="15">
        <v>72744413</v>
      </c>
      <c r="E28" s="26" t="s">
        <v>78</v>
      </c>
      <c r="F28" s="26" t="s">
        <v>79</v>
      </c>
      <c r="G28" s="15" t="s">
        <v>88</v>
      </c>
      <c r="H28" s="15" t="s">
        <v>37</v>
      </c>
      <c r="I28" s="15" t="s">
        <v>38</v>
      </c>
      <c r="J28" s="15" t="s">
        <v>81</v>
      </c>
      <c r="K28" s="15" t="s">
        <v>88</v>
      </c>
      <c r="L28" s="16">
        <v>2500000</v>
      </c>
      <c r="M28" s="16">
        <f t="shared" si="0"/>
        <v>2125000</v>
      </c>
      <c r="N28" s="15">
        <v>2021</v>
      </c>
      <c r="O28" s="15">
        <v>2027</v>
      </c>
      <c r="P28" s="14"/>
      <c r="Q28" s="14" t="s">
        <v>40</v>
      </c>
      <c r="R28" s="14"/>
      <c r="S28" s="14" t="s">
        <v>40</v>
      </c>
      <c r="T28" s="14"/>
      <c r="U28" s="14"/>
      <c r="V28" s="14"/>
      <c r="W28" s="14"/>
      <c r="X28" s="14"/>
      <c r="Y28" s="14"/>
      <c r="Z28" s="14"/>
    </row>
    <row r="29" spans="1:26" ht="27" x14ac:dyDescent="0.25">
      <c r="A29" s="17">
        <v>25</v>
      </c>
      <c r="B29" s="24" t="s">
        <v>76</v>
      </c>
      <c r="C29" s="15" t="s">
        <v>77</v>
      </c>
      <c r="D29" s="15">
        <v>72744413</v>
      </c>
      <c r="E29" s="26" t="s">
        <v>78</v>
      </c>
      <c r="F29" s="26" t="s">
        <v>79</v>
      </c>
      <c r="G29" s="24" t="s">
        <v>89</v>
      </c>
      <c r="H29" s="15" t="s">
        <v>37</v>
      </c>
      <c r="I29" s="15" t="s">
        <v>38</v>
      </c>
      <c r="J29" s="15" t="s">
        <v>81</v>
      </c>
      <c r="K29" s="24" t="s">
        <v>89</v>
      </c>
      <c r="L29" s="16">
        <v>2500000</v>
      </c>
      <c r="M29" s="16">
        <f t="shared" si="0"/>
        <v>2125000</v>
      </c>
      <c r="N29" s="15">
        <v>2021</v>
      </c>
      <c r="O29" s="15">
        <v>2027</v>
      </c>
      <c r="P29" s="14"/>
      <c r="Q29" s="14"/>
      <c r="R29" s="14" t="s">
        <v>40</v>
      </c>
      <c r="S29" s="14" t="s">
        <v>40</v>
      </c>
      <c r="T29" s="14"/>
      <c r="U29" s="14"/>
      <c r="V29" s="14"/>
      <c r="W29" s="14"/>
      <c r="X29" s="14"/>
      <c r="Y29" s="14"/>
      <c r="Z29" s="14"/>
    </row>
    <row r="30" spans="1:26" ht="27" x14ac:dyDescent="0.25">
      <c r="A30" s="17">
        <v>26</v>
      </c>
      <c r="B30" s="24" t="s">
        <v>76</v>
      </c>
      <c r="C30" s="15" t="s">
        <v>77</v>
      </c>
      <c r="D30" s="15">
        <v>72744413</v>
      </c>
      <c r="E30" s="26" t="s">
        <v>78</v>
      </c>
      <c r="F30" s="26" t="s">
        <v>79</v>
      </c>
      <c r="G30" s="24" t="s">
        <v>90</v>
      </c>
      <c r="H30" s="15" t="s">
        <v>37</v>
      </c>
      <c r="I30" s="15" t="s">
        <v>38</v>
      </c>
      <c r="J30" s="15" t="s">
        <v>81</v>
      </c>
      <c r="K30" s="24" t="s">
        <v>90</v>
      </c>
      <c r="L30" s="16">
        <v>2000000</v>
      </c>
      <c r="M30" s="16">
        <f t="shared" si="0"/>
        <v>1700000</v>
      </c>
      <c r="N30" s="15">
        <v>2021</v>
      </c>
      <c r="O30" s="15">
        <v>2027</v>
      </c>
      <c r="P30" s="14"/>
      <c r="Q30" s="14"/>
      <c r="R30" s="14" t="s">
        <v>40</v>
      </c>
      <c r="S30" s="14" t="s">
        <v>40</v>
      </c>
      <c r="T30" s="14"/>
      <c r="U30" s="14"/>
      <c r="V30" s="14"/>
      <c r="W30" s="14"/>
      <c r="X30" s="14"/>
      <c r="Y30" s="14"/>
      <c r="Z30" s="14"/>
    </row>
    <row r="31" spans="1:26" ht="27" x14ac:dyDescent="0.25">
      <c r="A31" s="17">
        <v>27</v>
      </c>
      <c r="B31" s="24" t="s">
        <v>76</v>
      </c>
      <c r="C31" s="15" t="s">
        <v>77</v>
      </c>
      <c r="D31" s="15">
        <v>72744413</v>
      </c>
      <c r="E31" s="26" t="s">
        <v>78</v>
      </c>
      <c r="F31" s="26" t="s">
        <v>79</v>
      </c>
      <c r="G31" s="24" t="s">
        <v>91</v>
      </c>
      <c r="H31" s="15" t="s">
        <v>37</v>
      </c>
      <c r="I31" s="15" t="s">
        <v>38</v>
      </c>
      <c r="J31" s="15" t="s">
        <v>81</v>
      </c>
      <c r="K31" s="24" t="s">
        <v>91</v>
      </c>
      <c r="L31" s="16">
        <v>1500000</v>
      </c>
      <c r="M31" s="16">
        <f t="shared" si="0"/>
        <v>1275000</v>
      </c>
      <c r="N31" s="15">
        <v>2021</v>
      </c>
      <c r="O31" s="15">
        <v>2027</v>
      </c>
      <c r="P31" s="14"/>
      <c r="Q31" s="14"/>
      <c r="R31" s="14" t="s">
        <v>40</v>
      </c>
      <c r="S31" s="14" t="s">
        <v>40</v>
      </c>
      <c r="T31" s="14"/>
      <c r="U31" s="14"/>
      <c r="V31" s="14"/>
      <c r="W31" s="14"/>
      <c r="X31" s="14"/>
      <c r="Y31" s="14"/>
      <c r="Z31" s="14"/>
    </row>
    <row r="32" spans="1:26" ht="27" x14ac:dyDescent="0.25">
      <c r="A32" s="17">
        <v>28</v>
      </c>
      <c r="B32" s="24" t="s">
        <v>76</v>
      </c>
      <c r="C32" s="15" t="s">
        <v>77</v>
      </c>
      <c r="D32" s="15">
        <v>72744413</v>
      </c>
      <c r="E32" s="26" t="s">
        <v>78</v>
      </c>
      <c r="F32" s="26" t="s">
        <v>79</v>
      </c>
      <c r="G32" s="24" t="s">
        <v>92</v>
      </c>
      <c r="H32" s="15" t="s">
        <v>37</v>
      </c>
      <c r="I32" s="15" t="s">
        <v>38</v>
      </c>
      <c r="J32" s="15" t="s">
        <v>81</v>
      </c>
      <c r="K32" s="24" t="s">
        <v>92</v>
      </c>
      <c r="L32" s="16">
        <v>2000000</v>
      </c>
      <c r="M32" s="16">
        <f t="shared" si="0"/>
        <v>1700000</v>
      </c>
      <c r="N32" s="15">
        <v>2021</v>
      </c>
      <c r="O32" s="15">
        <v>2027</v>
      </c>
      <c r="P32" s="14"/>
      <c r="Q32" s="14" t="s">
        <v>40</v>
      </c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7" x14ac:dyDescent="0.25">
      <c r="A33" s="17">
        <v>29</v>
      </c>
      <c r="B33" s="24" t="s">
        <v>76</v>
      </c>
      <c r="C33" s="15" t="s">
        <v>77</v>
      </c>
      <c r="D33" s="15">
        <v>72744413</v>
      </c>
      <c r="E33" s="26" t="s">
        <v>78</v>
      </c>
      <c r="F33" s="26" t="s">
        <v>79</v>
      </c>
      <c r="G33" s="24" t="s">
        <v>93</v>
      </c>
      <c r="H33" s="15" t="s">
        <v>37</v>
      </c>
      <c r="I33" s="15" t="s">
        <v>38</v>
      </c>
      <c r="J33" s="15" t="s">
        <v>81</v>
      </c>
      <c r="K33" s="24" t="s">
        <v>94</v>
      </c>
      <c r="L33" s="16">
        <v>1000000</v>
      </c>
      <c r="M33" s="16">
        <f t="shared" si="0"/>
        <v>850000</v>
      </c>
      <c r="N33" s="15">
        <v>2021</v>
      </c>
      <c r="O33" s="15">
        <v>2027</v>
      </c>
      <c r="P33" s="14"/>
      <c r="Q33" s="14" t="s">
        <v>40</v>
      </c>
      <c r="R33" s="14"/>
      <c r="S33" s="14" t="s">
        <v>40</v>
      </c>
      <c r="T33" s="14"/>
      <c r="U33" s="14"/>
      <c r="V33" s="14"/>
      <c r="W33" s="14"/>
      <c r="X33" s="14"/>
      <c r="Y33" s="14"/>
      <c r="Z33" s="14"/>
    </row>
    <row r="34" spans="1:26" ht="94.5" x14ac:dyDescent="0.25">
      <c r="A34" s="17">
        <v>30</v>
      </c>
      <c r="B34" s="24" t="s">
        <v>76</v>
      </c>
      <c r="C34" s="15" t="s">
        <v>77</v>
      </c>
      <c r="D34" s="15">
        <v>72744413</v>
      </c>
      <c r="E34" s="26" t="s">
        <v>78</v>
      </c>
      <c r="F34" s="26" t="s">
        <v>79</v>
      </c>
      <c r="G34" s="24" t="s">
        <v>95</v>
      </c>
      <c r="H34" s="15" t="s">
        <v>37</v>
      </c>
      <c r="I34" s="15" t="s">
        <v>38</v>
      </c>
      <c r="J34" s="15" t="s">
        <v>81</v>
      </c>
      <c r="K34" s="24" t="s">
        <v>96</v>
      </c>
      <c r="L34" s="16">
        <v>3500000</v>
      </c>
      <c r="M34" s="16">
        <f t="shared" si="0"/>
        <v>2975000</v>
      </c>
      <c r="N34" s="15"/>
      <c r="O34" s="15"/>
      <c r="P34" s="14" t="s">
        <v>40</v>
      </c>
      <c r="Q34" s="14"/>
      <c r="R34" s="14" t="s">
        <v>40</v>
      </c>
      <c r="S34" s="14" t="s">
        <v>40</v>
      </c>
      <c r="T34" s="14"/>
      <c r="U34" s="14"/>
      <c r="V34" s="14"/>
      <c r="W34" s="14"/>
      <c r="X34" s="14"/>
      <c r="Y34" s="14"/>
      <c r="Z34" s="14"/>
    </row>
    <row r="35" spans="1:26" ht="94.5" x14ac:dyDescent="0.25">
      <c r="A35" s="17">
        <v>31</v>
      </c>
      <c r="B35" s="24" t="s">
        <v>76</v>
      </c>
      <c r="C35" s="15" t="s">
        <v>77</v>
      </c>
      <c r="D35" s="15">
        <v>72744413</v>
      </c>
      <c r="E35" s="26" t="s">
        <v>78</v>
      </c>
      <c r="F35" s="26" t="s">
        <v>79</v>
      </c>
      <c r="G35" s="24" t="s">
        <v>97</v>
      </c>
      <c r="H35" s="15" t="s">
        <v>37</v>
      </c>
      <c r="I35" s="15" t="s">
        <v>38</v>
      </c>
      <c r="J35" s="15" t="s">
        <v>81</v>
      </c>
      <c r="K35" s="24" t="s">
        <v>98</v>
      </c>
      <c r="L35" s="16">
        <v>2500000</v>
      </c>
      <c r="M35" s="16">
        <f t="shared" si="0"/>
        <v>2125000</v>
      </c>
      <c r="N35" s="15"/>
      <c r="O35" s="15"/>
      <c r="P35" s="14"/>
      <c r="Q35" s="14" t="s">
        <v>40</v>
      </c>
      <c r="R35" s="14" t="s">
        <v>40</v>
      </c>
      <c r="S35" s="14" t="s">
        <v>40</v>
      </c>
      <c r="T35" s="14"/>
      <c r="U35" s="14"/>
      <c r="V35" s="14"/>
      <c r="W35" s="14"/>
      <c r="X35" s="14"/>
      <c r="Y35" s="14"/>
      <c r="Z35" s="14"/>
    </row>
    <row r="36" spans="1:26" ht="27" x14ac:dyDescent="0.25">
      <c r="A36" s="17">
        <v>32</v>
      </c>
      <c r="B36" s="24" t="s">
        <v>76</v>
      </c>
      <c r="C36" s="15" t="s">
        <v>77</v>
      </c>
      <c r="D36" s="15">
        <v>72744413</v>
      </c>
      <c r="E36" s="26" t="s">
        <v>78</v>
      </c>
      <c r="F36" s="26" t="s">
        <v>79</v>
      </c>
      <c r="G36" s="24" t="s">
        <v>99</v>
      </c>
      <c r="H36" s="15" t="s">
        <v>37</v>
      </c>
      <c r="I36" s="15" t="s">
        <v>38</v>
      </c>
      <c r="J36" s="15" t="s">
        <v>81</v>
      </c>
      <c r="K36" s="24" t="s">
        <v>100</v>
      </c>
      <c r="L36" s="16">
        <v>2000000</v>
      </c>
      <c r="M36" s="16">
        <f t="shared" si="0"/>
        <v>1700000</v>
      </c>
      <c r="N36" s="15"/>
      <c r="O36" s="15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94.5" x14ac:dyDescent="0.25">
      <c r="A37" s="17">
        <v>33</v>
      </c>
      <c r="B37" s="24" t="s">
        <v>101</v>
      </c>
      <c r="C37" s="15" t="s">
        <v>58</v>
      </c>
      <c r="D37" s="15">
        <v>60232731</v>
      </c>
      <c r="E37" s="26" t="s">
        <v>102</v>
      </c>
      <c r="F37" s="26" t="s">
        <v>103</v>
      </c>
      <c r="G37" s="24" t="s">
        <v>104</v>
      </c>
      <c r="H37" s="15" t="s">
        <v>37</v>
      </c>
      <c r="I37" s="15" t="s">
        <v>38</v>
      </c>
      <c r="J37" s="15" t="s">
        <v>62</v>
      </c>
      <c r="K37" s="24" t="s">
        <v>105</v>
      </c>
      <c r="L37" s="16">
        <v>35000000</v>
      </c>
      <c r="M37" s="16">
        <v>31500000</v>
      </c>
      <c r="N37" s="15">
        <v>45078</v>
      </c>
      <c r="O37" s="15">
        <v>46722</v>
      </c>
      <c r="P37" s="14" t="s">
        <v>40</v>
      </c>
      <c r="Q37" s="14" t="s">
        <v>40</v>
      </c>
      <c r="R37" s="14"/>
      <c r="S37" s="14" t="s">
        <v>106</v>
      </c>
      <c r="T37" s="14"/>
      <c r="U37" s="14"/>
      <c r="V37" s="14"/>
      <c r="W37" s="14"/>
      <c r="X37" s="14"/>
      <c r="Y37" s="14"/>
      <c r="Z37" s="14"/>
    </row>
    <row r="38" spans="1:26" ht="27" x14ac:dyDescent="0.25">
      <c r="A38" s="17">
        <v>34</v>
      </c>
      <c r="B38" s="24" t="s">
        <v>107</v>
      </c>
      <c r="C38" s="15" t="s">
        <v>58</v>
      </c>
      <c r="D38" s="15">
        <v>60232749</v>
      </c>
      <c r="E38" s="26" t="s">
        <v>59</v>
      </c>
      <c r="F38" s="26" t="s">
        <v>60</v>
      </c>
      <c r="G38" s="24" t="s">
        <v>108</v>
      </c>
      <c r="H38" s="15" t="s">
        <v>37</v>
      </c>
      <c r="I38" s="15" t="s">
        <v>38</v>
      </c>
      <c r="J38" s="15" t="s">
        <v>62</v>
      </c>
      <c r="K38" s="24" t="s">
        <v>108</v>
      </c>
      <c r="L38" s="16">
        <v>1500000</v>
      </c>
      <c r="M38" s="16">
        <f t="shared" si="0"/>
        <v>1275000</v>
      </c>
      <c r="N38" s="15">
        <v>2021</v>
      </c>
      <c r="O38" s="15">
        <v>2027</v>
      </c>
      <c r="P38" s="14"/>
      <c r="Q38" s="14"/>
      <c r="R38" s="14" t="s">
        <v>40</v>
      </c>
      <c r="S38" s="14"/>
      <c r="T38" s="14"/>
      <c r="U38" s="14"/>
      <c r="V38" s="14"/>
      <c r="W38" s="14"/>
      <c r="X38" s="14"/>
      <c r="Y38" s="14"/>
      <c r="Z38" s="14"/>
    </row>
    <row r="39" spans="1:26" ht="27" x14ac:dyDescent="0.25">
      <c r="A39" s="17">
        <v>35</v>
      </c>
      <c r="B39" s="24" t="s">
        <v>107</v>
      </c>
      <c r="C39" s="15" t="s">
        <v>58</v>
      </c>
      <c r="D39" s="15">
        <v>60232749</v>
      </c>
      <c r="E39" s="26" t="s">
        <v>59</v>
      </c>
      <c r="F39" s="26" t="s">
        <v>60</v>
      </c>
      <c r="G39" s="24" t="s">
        <v>109</v>
      </c>
      <c r="H39" s="15" t="s">
        <v>37</v>
      </c>
      <c r="I39" s="15" t="s">
        <v>38</v>
      </c>
      <c r="J39" s="15" t="s">
        <v>62</v>
      </c>
      <c r="K39" s="24" t="s">
        <v>109</v>
      </c>
      <c r="L39" s="16">
        <v>1000000</v>
      </c>
      <c r="M39" s="16">
        <f t="shared" si="0"/>
        <v>850000</v>
      </c>
      <c r="N39" s="15">
        <v>2021</v>
      </c>
      <c r="O39" s="15">
        <v>2027</v>
      </c>
      <c r="P39" s="14"/>
      <c r="Q39" s="14" t="s">
        <v>40</v>
      </c>
      <c r="R39" s="14" t="s">
        <v>40</v>
      </c>
      <c r="S39" s="14"/>
      <c r="T39" s="14"/>
      <c r="U39" s="14"/>
      <c r="V39" s="14"/>
      <c r="W39" s="14"/>
      <c r="X39" s="14"/>
      <c r="Y39" s="14"/>
      <c r="Z39" s="14"/>
    </row>
    <row r="40" spans="1:26" ht="27" x14ac:dyDescent="0.25">
      <c r="A40" s="17">
        <v>36</v>
      </c>
      <c r="B40" s="24" t="s">
        <v>107</v>
      </c>
      <c r="C40" s="15" t="s">
        <v>58</v>
      </c>
      <c r="D40" s="15">
        <v>60232749</v>
      </c>
      <c r="E40" s="26" t="s">
        <v>59</v>
      </c>
      <c r="F40" s="26" t="s">
        <v>60</v>
      </c>
      <c r="G40" s="24" t="s">
        <v>110</v>
      </c>
      <c r="H40" s="15" t="s">
        <v>37</v>
      </c>
      <c r="I40" s="15" t="s">
        <v>38</v>
      </c>
      <c r="J40" s="15" t="s">
        <v>62</v>
      </c>
      <c r="K40" s="24" t="s">
        <v>110</v>
      </c>
      <c r="L40" s="16">
        <v>1000000</v>
      </c>
      <c r="M40" s="16">
        <f t="shared" si="0"/>
        <v>850000</v>
      </c>
      <c r="N40" s="15">
        <v>2021</v>
      </c>
      <c r="O40" s="15">
        <v>2027</v>
      </c>
      <c r="P40" s="14" t="s">
        <v>40</v>
      </c>
      <c r="Q40" s="14"/>
      <c r="R40" s="14"/>
      <c r="S40" s="14"/>
      <c r="T40" s="14"/>
      <c r="U40" s="14"/>
      <c r="V40" s="14"/>
      <c r="W40" s="14"/>
      <c r="X40" s="14" t="s">
        <v>40</v>
      </c>
      <c r="Y40" s="14"/>
      <c r="Z40" s="14"/>
    </row>
    <row r="41" spans="1:26" ht="162" x14ac:dyDescent="0.25">
      <c r="A41" s="17">
        <v>37</v>
      </c>
      <c r="B41" s="24" t="s">
        <v>111</v>
      </c>
      <c r="C41" s="15" t="s">
        <v>58</v>
      </c>
      <c r="D41" s="15" t="s">
        <v>112</v>
      </c>
      <c r="E41" s="26" t="s">
        <v>113</v>
      </c>
      <c r="F41" s="26" t="s">
        <v>114</v>
      </c>
      <c r="G41" s="24" t="s">
        <v>115</v>
      </c>
      <c r="H41" s="15" t="s">
        <v>37</v>
      </c>
      <c r="I41" s="15" t="s">
        <v>38</v>
      </c>
      <c r="J41" s="15" t="s">
        <v>62</v>
      </c>
      <c r="K41" s="24" t="s">
        <v>116</v>
      </c>
      <c r="L41" s="16">
        <v>47000000</v>
      </c>
      <c r="M41" s="16">
        <v>42300000</v>
      </c>
      <c r="N41" s="15">
        <v>45078</v>
      </c>
      <c r="O41" s="15">
        <v>46722</v>
      </c>
      <c r="P41" s="14" t="s">
        <v>40</v>
      </c>
      <c r="Q41" s="14" t="s">
        <v>40</v>
      </c>
      <c r="R41" s="14" t="s">
        <v>40</v>
      </c>
      <c r="S41" s="14" t="s">
        <v>40</v>
      </c>
      <c r="T41" s="14"/>
      <c r="U41" s="14"/>
      <c r="V41" s="14"/>
      <c r="W41" s="14"/>
      <c r="X41" s="14" t="s">
        <v>40</v>
      </c>
      <c r="Y41" s="51" t="s">
        <v>117</v>
      </c>
      <c r="Z41" s="14" t="s">
        <v>118</v>
      </c>
    </row>
    <row r="42" spans="1:26" ht="27" x14ac:dyDescent="0.25">
      <c r="A42" s="17">
        <v>38</v>
      </c>
      <c r="B42" s="24" t="s">
        <v>119</v>
      </c>
      <c r="C42" s="15" t="s">
        <v>120</v>
      </c>
      <c r="D42" s="15">
        <v>65607759</v>
      </c>
      <c r="E42" s="26" t="s">
        <v>121</v>
      </c>
      <c r="F42" s="26" t="s">
        <v>122</v>
      </c>
      <c r="G42" s="24" t="s">
        <v>123</v>
      </c>
      <c r="H42" s="15" t="s">
        <v>37</v>
      </c>
      <c r="I42" s="15" t="s">
        <v>38</v>
      </c>
      <c r="J42" s="15" t="s">
        <v>124</v>
      </c>
      <c r="K42" s="24" t="s">
        <v>123</v>
      </c>
      <c r="L42" s="16">
        <v>1000000</v>
      </c>
      <c r="M42" s="16">
        <f t="shared" si="0"/>
        <v>850000</v>
      </c>
      <c r="N42" s="15">
        <v>2021</v>
      </c>
      <c r="O42" s="15">
        <v>2027</v>
      </c>
      <c r="P42" s="14"/>
      <c r="Q42" s="14"/>
      <c r="R42" s="14"/>
      <c r="S42" s="14"/>
      <c r="T42" s="14"/>
      <c r="U42" s="14"/>
      <c r="V42" s="14"/>
      <c r="W42" s="14"/>
      <c r="X42" s="14"/>
      <c r="Y42" s="51"/>
      <c r="Z42" s="14"/>
    </row>
    <row r="43" spans="1:26" ht="40.5" x14ac:dyDescent="0.25">
      <c r="A43" s="17">
        <v>39</v>
      </c>
      <c r="B43" s="24" t="s">
        <v>119</v>
      </c>
      <c r="C43" s="15" t="s">
        <v>120</v>
      </c>
      <c r="D43" s="15">
        <v>65607759</v>
      </c>
      <c r="E43" s="26" t="s">
        <v>121</v>
      </c>
      <c r="F43" s="26" t="s">
        <v>122</v>
      </c>
      <c r="G43" s="24" t="s">
        <v>125</v>
      </c>
      <c r="H43" s="15" t="s">
        <v>37</v>
      </c>
      <c r="I43" s="15" t="s">
        <v>38</v>
      </c>
      <c r="J43" s="15" t="s">
        <v>124</v>
      </c>
      <c r="K43" s="24" t="s">
        <v>125</v>
      </c>
      <c r="L43" s="16">
        <v>300000</v>
      </c>
      <c r="M43" s="16">
        <f t="shared" si="0"/>
        <v>255000</v>
      </c>
      <c r="N43" s="15">
        <v>2021</v>
      </c>
      <c r="O43" s="15">
        <v>2027</v>
      </c>
      <c r="P43" s="14" t="s">
        <v>40</v>
      </c>
      <c r="Q43" s="14" t="s">
        <v>40</v>
      </c>
      <c r="R43" s="14" t="s">
        <v>40</v>
      </c>
      <c r="S43" s="14" t="s">
        <v>40</v>
      </c>
      <c r="T43" s="14"/>
      <c r="U43" s="14"/>
      <c r="V43" s="14"/>
      <c r="W43" s="14"/>
      <c r="X43" s="14"/>
      <c r="Y43" s="51"/>
      <c r="Z43" s="14"/>
    </row>
    <row r="44" spans="1:26" x14ac:dyDescent="0.25">
      <c r="A44" s="17">
        <v>40</v>
      </c>
      <c r="B44" s="24" t="s">
        <v>119</v>
      </c>
      <c r="C44" s="15" t="s">
        <v>120</v>
      </c>
      <c r="D44" s="15">
        <v>65607759</v>
      </c>
      <c r="E44" s="26" t="s">
        <v>121</v>
      </c>
      <c r="F44" s="26" t="s">
        <v>122</v>
      </c>
      <c r="G44" s="24" t="s">
        <v>126</v>
      </c>
      <c r="H44" s="15" t="s">
        <v>37</v>
      </c>
      <c r="I44" s="15" t="s">
        <v>38</v>
      </c>
      <c r="J44" s="15" t="s">
        <v>124</v>
      </c>
      <c r="K44" s="24" t="s">
        <v>126</v>
      </c>
      <c r="L44" s="16">
        <v>500000</v>
      </c>
      <c r="M44" s="16">
        <f t="shared" si="0"/>
        <v>425000</v>
      </c>
      <c r="N44" s="15">
        <v>2021</v>
      </c>
      <c r="O44" s="15">
        <v>2027</v>
      </c>
      <c r="P44" s="14" t="s">
        <v>40</v>
      </c>
      <c r="Q44" s="14"/>
      <c r="R44" s="14"/>
      <c r="S44" s="14"/>
      <c r="T44" s="14"/>
      <c r="U44" s="14"/>
      <c r="V44" s="14"/>
      <c r="W44" s="14"/>
      <c r="X44" s="14"/>
      <c r="Y44" s="51"/>
      <c r="Z44" s="14"/>
    </row>
    <row r="45" spans="1:26" ht="67.5" x14ac:dyDescent="0.25">
      <c r="A45" s="17">
        <v>41</v>
      </c>
      <c r="B45" s="24" t="s">
        <v>119</v>
      </c>
      <c r="C45" s="15" t="s">
        <v>120</v>
      </c>
      <c r="D45" s="15">
        <v>65607759</v>
      </c>
      <c r="E45" s="26" t="s">
        <v>121</v>
      </c>
      <c r="F45" s="26" t="s">
        <v>122</v>
      </c>
      <c r="G45" s="24" t="s">
        <v>127</v>
      </c>
      <c r="H45" s="15" t="s">
        <v>37</v>
      </c>
      <c r="I45" s="15" t="s">
        <v>38</v>
      </c>
      <c r="J45" s="15" t="s">
        <v>124</v>
      </c>
      <c r="K45" s="24" t="s">
        <v>127</v>
      </c>
      <c r="L45" s="16">
        <v>1000000</v>
      </c>
      <c r="M45" s="16">
        <f t="shared" si="0"/>
        <v>850000</v>
      </c>
      <c r="N45" s="15">
        <v>2021</v>
      </c>
      <c r="O45" s="15">
        <v>2027</v>
      </c>
      <c r="P45" s="14"/>
      <c r="Q45" s="14"/>
      <c r="R45" s="14" t="s">
        <v>40</v>
      </c>
      <c r="S45" s="14"/>
      <c r="T45" s="14"/>
      <c r="U45" s="14"/>
      <c r="V45" s="14"/>
      <c r="W45" s="14"/>
      <c r="X45" s="14"/>
      <c r="Y45" s="51" t="s">
        <v>117</v>
      </c>
      <c r="Z45" s="14" t="s">
        <v>118</v>
      </c>
    </row>
    <row r="46" spans="1:26" ht="108" x14ac:dyDescent="0.25">
      <c r="A46" s="17">
        <v>42</v>
      </c>
      <c r="B46" s="15" t="s">
        <v>128</v>
      </c>
      <c r="C46" s="15" t="s">
        <v>120</v>
      </c>
      <c r="D46" s="15">
        <v>65607759</v>
      </c>
      <c r="E46" s="15">
        <v>102465738</v>
      </c>
      <c r="F46" s="26" t="s">
        <v>122</v>
      </c>
      <c r="G46" s="15" t="s">
        <v>129</v>
      </c>
      <c r="H46" s="15" t="s">
        <v>37</v>
      </c>
      <c r="I46" s="15" t="s">
        <v>38</v>
      </c>
      <c r="J46" s="15" t="s">
        <v>124</v>
      </c>
      <c r="K46" s="15" t="s">
        <v>130</v>
      </c>
      <c r="L46" s="16">
        <v>4000000</v>
      </c>
      <c r="M46" s="16">
        <f>L46/100*95</f>
        <v>3800000</v>
      </c>
      <c r="N46" s="28">
        <v>2023</v>
      </c>
      <c r="O46" s="26" t="s">
        <v>131</v>
      </c>
      <c r="P46" s="14"/>
      <c r="Q46" s="14"/>
      <c r="R46" s="14" t="s">
        <v>132</v>
      </c>
      <c r="S46" s="14" t="s">
        <v>132</v>
      </c>
      <c r="T46" s="14"/>
      <c r="U46" s="14"/>
      <c r="V46" s="14"/>
      <c r="W46" s="14"/>
      <c r="X46" s="14"/>
      <c r="Y46" s="14"/>
      <c r="Z46" s="14"/>
    </row>
    <row r="47" spans="1:26" ht="94.5" x14ac:dyDescent="0.25">
      <c r="A47" s="17">
        <v>43</v>
      </c>
      <c r="B47" s="24" t="s">
        <v>133</v>
      </c>
      <c r="C47" s="15" t="s">
        <v>51</v>
      </c>
      <c r="D47" s="15">
        <v>46069771</v>
      </c>
      <c r="E47" s="26" t="s">
        <v>134</v>
      </c>
      <c r="F47" s="26" t="s">
        <v>135</v>
      </c>
      <c r="G47" s="24" t="s">
        <v>136</v>
      </c>
      <c r="H47" s="15" t="s">
        <v>37</v>
      </c>
      <c r="I47" s="15" t="s">
        <v>38</v>
      </c>
      <c r="J47" s="15" t="s">
        <v>54</v>
      </c>
      <c r="K47" s="24" t="s">
        <v>136</v>
      </c>
      <c r="L47" s="16">
        <v>2300000</v>
      </c>
      <c r="M47" s="16">
        <f t="shared" si="0"/>
        <v>1955000</v>
      </c>
      <c r="N47" s="15">
        <v>2021</v>
      </c>
      <c r="O47" s="15">
        <v>2027</v>
      </c>
      <c r="P47" s="14" t="s">
        <v>40</v>
      </c>
      <c r="Q47" s="14"/>
      <c r="R47" s="14"/>
      <c r="S47" s="14" t="s">
        <v>40</v>
      </c>
      <c r="T47" s="14"/>
      <c r="U47" s="14"/>
      <c r="V47" s="14"/>
      <c r="W47" s="14"/>
      <c r="X47" s="14"/>
      <c r="Y47" s="14"/>
      <c r="Z47" s="14"/>
    </row>
    <row r="48" spans="1:26" ht="81" x14ac:dyDescent="0.25">
      <c r="A48" s="17">
        <v>44</v>
      </c>
      <c r="B48" s="24" t="s">
        <v>137</v>
      </c>
      <c r="C48" s="15" t="s">
        <v>51</v>
      </c>
      <c r="D48" s="15">
        <v>65639669</v>
      </c>
      <c r="E48" s="26" t="s">
        <v>138</v>
      </c>
      <c r="F48" s="26" t="s">
        <v>139</v>
      </c>
      <c r="G48" s="24" t="s">
        <v>140</v>
      </c>
      <c r="H48" s="15" t="s">
        <v>37</v>
      </c>
      <c r="I48" s="15" t="s">
        <v>38</v>
      </c>
      <c r="J48" s="15" t="s">
        <v>54</v>
      </c>
      <c r="K48" s="24" t="s">
        <v>140</v>
      </c>
      <c r="L48" s="16">
        <v>5000000</v>
      </c>
      <c r="M48" s="16">
        <f t="shared" si="0"/>
        <v>4250000</v>
      </c>
      <c r="N48" s="15">
        <v>2021</v>
      </c>
      <c r="O48" s="15">
        <v>2027</v>
      </c>
      <c r="P48" s="14" t="s">
        <v>40</v>
      </c>
      <c r="Q48" s="14" t="s">
        <v>40</v>
      </c>
      <c r="R48" s="14" t="s">
        <v>40</v>
      </c>
      <c r="S48" s="14" t="s">
        <v>40</v>
      </c>
      <c r="T48" s="14"/>
      <c r="U48" s="14"/>
      <c r="V48" s="14"/>
      <c r="W48" s="14"/>
      <c r="X48" s="14"/>
      <c r="Y48" s="14"/>
      <c r="Z48" s="14"/>
    </row>
    <row r="49" spans="1:26" ht="27" x14ac:dyDescent="0.25">
      <c r="A49" s="17">
        <v>45</v>
      </c>
      <c r="B49" s="24" t="s">
        <v>141</v>
      </c>
      <c r="C49" s="15" t="s">
        <v>51</v>
      </c>
      <c r="D49" s="15">
        <v>65650808</v>
      </c>
      <c r="E49" s="26" t="s">
        <v>142</v>
      </c>
      <c r="F49" s="26" t="s">
        <v>143</v>
      </c>
      <c r="G49" s="24" t="s">
        <v>144</v>
      </c>
      <c r="H49" s="15" t="s">
        <v>37</v>
      </c>
      <c r="I49" s="15" t="s">
        <v>38</v>
      </c>
      <c r="J49" s="15" t="s">
        <v>54</v>
      </c>
      <c r="K49" s="24" t="s">
        <v>144</v>
      </c>
      <c r="L49" s="16">
        <v>2500000</v>
      </c>
      <c r="M49" s="16">
        <f t="shared" si="0"/>
        <v>2125000</v>
      </c>
      <c r="N49" s="15">
        <v>2021</v>
      </c>
      <c r="O49" s="15">
        <v>2027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94.5" x14ac:dyDescent="0.25">
      <c r="A50" s="17">
        <v>46</v>
      </c>
      <c r="B50" s="24" t="s">
        <v>141</v>
      </c>
      <c r="C50" s="15" t="s">
        <v>51</v>
      </c>
      <c r="D50" s="15">
        <v>65650808</v>
      </c>
      <c r="E50" s="26" t="s">
        <v>142</v>
      </c>
      <c r="F50" s="26" t="s">
        <v>143</v>
      </c>
      <c r="G50" s="24" t="s">
        <v>145</v>
      </c>
      <c r="H50" s="15" t="s">
        <v>37</v>
      </c>
      <c r="I50" s="15" t="s">
        <v>38</v>
      </c>
      <c r="J50" s="15" t="s">
        <v>54</v>
      </c>
      <c r="K50" s="24" t="s">
        <v>145</v>
      </c>
      <c r="L50" s="16">
        <v>500000</v>
      </c>
      <c r="M50" s="16">
        <f t="shared" si="0"/>
        <v>425000</v>
      </c>
      <c r="N50" s="15">
        <v>2021</v>
      </c>
      <c r="O50" s="15">
        <v>2027</v>
      </c>
      <c r="P50" s="14"/>
      <c r="Q50" s="14"/>
      <c r="R50" s="14" t="s">
        <v>40</v>
      </c>
      <c r="S50" s="14"/>
      <c r="T50" s="14"/>
      <c r="U50" s="14"/>
      <c r="V50" s="14"/>
      <c r="W50" s="14"/>
      <c r="X50" s="14"/>
      <c r="Y50" s="14" t="s">
        <v>146</v>
      </c>
      <c r="Z50" s="14" t="s">
        <v>147</v>
      </c>
    </row>
    <row r="51" spans="1:26" ht="54" x14ac:dyDescent="0.25">
      <c r="A51" s="17">
        <v>47</v>
      </c>
      <c r="B51" s="24" t="s">
        <v>141</v>
      </c>
      <c r="C51" s="15" t="s">
        <v>51</v>
      </c>
      <c r="D51" s="15">
        <v>65650808</v>
      </c>
      <c r="E51" s="26" t="s">
        <v>142</v>
      </c>
      <c r="F51" s="26" t="s">
        <v>143</v>
      </c>
      <c r="G51" s="24" t="s">
        <v>148</v>
      </c>
      <c r="H51" s="15" t="s">
        <v>37</v>
      </c>
      <c r="I51" s="15" t="s">
        <v>38</v>
      </c>
      <c r="J51" s="15" t="s">
        <v>54</v>
      </c>
      <c r="K51" s="24" t="s">
        <v>148</v>
      </c>
      <c r="L51" s="16">
        <v>1000000</v>
      </c>
      <c r="M51" s="16">
        <f t="shared" si="0"/>
        <v>850000</v>
      </c>
      <c r="N51" s="15">
        <v>2021</v>
      </c>
      <c r="O51" s="15">
        <v>2027</v>
      </c>
      <c r="P51" s="14"/>
      <c r="Q51" s="14"/>
      <c r="R51" s="14"/>
      <c r="S51" s="14" t="s">
        <v>40</v>
      </c>
      <c r="T51" s="14"/>
      <c r="U51" s="14"/>
      <c r="V51" s="14"/>
      <c r="W51" s="14"/>
      <c r="X51" s="14"/>
      <c r="Y51" s="14"/>
      <c r="Z51" s="14"/>
    </row>
    <row r="52" spans="1:26" ht="40.5" x14ac:dyDescent="0.25">
      <c r="A52" s="17">
        <v>48</v>
      </c>
      <c r="B52" s="24" t="s">
        <v>141</v>
      </c>
      <c r="C52" s="15" t="s">
        <v>51</v>
      </c>
      <c r="D52" s="15">
        <v>65650808</v>
      </c>
      <c r="E52" s="26" t="s">
        <v>142</v>
      </c>
      <c r="F52" s="26" t="s">
        <v>143</v>
      </c>
      <c r="G52" s="24" t="s">
        <v>149</v>
      </c>
      <c r="H52" s="15" t="s">
        <v>37</v>
      </c>
      <c r="I52" s="15" t="s">
        <v>38</v>
      </c>
      <c r="J52" s="15" t="s">
        <v>54</v>
      </c>
      <c r="K52" s="24" t="s">
        <v>149</v>
      </c>
      <c r="L52" s="16">
        <v>600000</v>
      </c>
      <c r="M52" s="16">
        <f t="shared" si="0"/>
        <v>510000</v>
      </c>
      <c r="N52" s="15">
        <v>2021</v>
      </c>
      <c r="O52" s="15">
        <v>2027</v>
      </c>
      <c r="P52" s="14"/>
      <c r="Q52" s="14" t="s">
        <v>40</v>
      </c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27" x14ac:dyDescent="0.25">
      <c r="A53" s="17">
        <v>49</v>
      </c>
      <c r="B53" s="24" t="s">
        <v>141</v>
      </c>
      <c r="C53" s="15" t="s">
        <v>51</v>
      </c>
      <c r="D53" s="15">
        <v>65650808</v>
      </c>
      <c r="E53" s="26" t="s">
        <v>142</v>
      </c>
      <c r="F53" s="26" t="s">
        <v>143</v>
      </c>
      <c r="G53" s="24" t="s">
        <v>150</v>
      </c>
      <c r="H53" s="15" t="s">
        <v>37</v>
      </c>
      <c r="I53" s="15" t="s">
        <v>38</v>
      </c>
      <c r="J53" s="15" t="s">
        <v>54</v>
      </c>
      <c r="K53" s="24" t="s">
        <v>150</v>
      </c>
      <c r="L53" s="16">
        <v>200000</v>
      </c>
      <c r="M53" s="16">
        <f t="shared" si="0"/>
        <v>170000</v>
      </c>
      <c r="N53" s="15">
        <v>2021</v>
      </c>
      <c r="O53" s="15">
        <v>2027</v>
      </c>
      <c r="P53" s="14" t="s">
        <v>40</v>
      </c>
      <c r="Q53" s="14" t="s">
        <v>40</v>
      </c>
      <c r="R53" s="14" t="s">
        <v>40</v>
      </c>
      <c r="S53" s="14" t="s">
        <v>40</v>
      </c>
      <c r="T53" s="14"/>
      <c r="U53" s="14"/>
      <c r="V53" s="14"/>
      <c r="W53" s="14"/>
      <c r="X53" s="14"/>
      <c r="Y53" s="14"/>
      <c r="Z53" s="14"/>
    </row>
    <row r="54" spans="1:26" ht="27" x14ac:dyDescent="0.25">
      <c r="A54" s="17">
        <v>50</v>
      </c>
      <c r="B54" s="24" t="s">
        <v>151</v>
      </c>
      <c r="C54" s="15" t="s">
        <v>51</v>
      </c>
      <c r="D54" s="15">
        <v>46070664</v>
      </c>
      <c r="E54" s="26" t="s">
        <v>152</v>
      </c>
      <c r="F54" s="26" t="s">
        <v>153</v>
      </c>
      <c r="G54" s="24" t="s">
        <v>154</v>
      </c>
      <c r="H54" s="15" t="s">
        <v>37</v>
      </c>
      <c r="I54" s="15" t="s">
        <v>38</v>
      </c>
      <c r="J54" s="15" t="s">
        <v>54</v>
      </c>
      <c r="K54" s="24" t="s">
        <v>154</v>
      </c>
      <c r="L54" s="16">
        <v>500000</v>
      </c>
      <c r="M54" s="16">
        <f t="shared" si="0"/>
        <v>425000</v>
      </c>
      <c r="N54" s="15">
        <v>2021</v>
      </c>
      <c r="O54" s="15">
        <v>2027</v>
      </c>
      <c r="P54" s="14"/>
      <c r="Q54" s="14" t="s">
        <v>40</v>
      </c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54" x14ac:dyDescent="0.25">
      <c r="A55" s="17">
        <v>51</v>
      </c>
      <c r="B55" s="24" t="s">
        <v>151</v>
      </c>
      <c r="C55" s="15" t="s">
        <v>51</v>
      </c>
      <c r="D55" s="15">
        <v>46070664</v>
      </c>
      <c r="E55" s="26" t="s">
        <v>152</v>
      </c>
      <c r="F55" s="26" t="s">
        <v>153</v>
      </c>
      <c r="G55" s="24" t="s">
        <v>155</v>
      </c>
      <c r="H55" s="15" t="s">
        <v>37</v>
      </c>
      <c r="I55" s="15" t="s">
        <v>38</v>
      </c>
      <c r="J55" s="15" t="s">
        <v>54</v>
      </c>
      <c r="K55" s="24" t="s">
        <v>155</v>
      </c>
      <c r="L55" s="16">
        <v>100000</v>
      </c>
      <c r="M55" s="16">
        <f t="shared" si="0"/>
        <v>85000</v>
      </c>
      <c r="N55" s="15">
        <v>2021</v>
      </c>
      <c r="O55" s="15">
        <v>2027</v>
      </c>
      <c r="P55" s="14" t="s">
        <v>40</v>
      </c>
      <c r="Q55" s="14" t="s">
        <v>40</v>
      </c>
      <c r="R55" s="14" t="s">
        <v>40</v>
      </c>
      <c r="S55" s="14"/>
      <c r="T55" s="14"/>
      <c r="U55" s="14"/>
      <c r="V55" s="14"/>
      <c r="W55" s="14"/>
      <c r="X55" s="14"/>
      <c r="Y55" s="14"/>
      <c r="Z55" s="14"/>
    </row>
    <row r="56" spans="1:26" ht="27" x14ac:dyDescent="0.25">
      <c r="A56" s="17">
        <v>52</v>
      </c>
      <c r="B56" s="24" t="s">
        <v>151</v>
      </c>
      <c r="C56" s="15" t="s">
        <v>51</v>
      </c>
      <c r="D56" s="15">
        <v>46070664</v>
      </c>
      <c r="E56" s="26" t="s">
        <v>152</v>
      </c>
      <c r="F56" s="26" t="s">
        <v>153</v>
      </c>
      <c r="G56" s="24" t="s">
        <v>156</v>
      </c>
      <c r="H56" s="15" t="s">
        <v>37</v>
      </c>
      <c r="I56" s="15" t="s">
        <v>38</v>
      </c>
      <c r="J56" s="15" t="s">
        <v>54</v>
      </c>
      <c r="K56" s="24" t="s">
        <v>156</v>
      </c>
      <c r="L56" s="16">
        <v>300000</v>
      </c>
      <c r="M56" s="16">
        <f t="shared" si="0"/>
        <v>255000</v>
      </c>
      <c r="N56" s="15">
        <v>2021</v>
      </c>
      <c r="O56" s="15">
        <v>2027</v>
      </c>
      <c r="P56" s="14" t="s">
        <v>40</v>
      </c>
      <c r="Q56" s="14" t="s">
        <v>40</v>
      </c>
      <c r="R56" s="14" t="s">
        <v>40</v>
      </c>
      <c r="S56" s="14" t="s">
        <v>40</v>
      </c>
      <c r="T56" s="14"/>
      <c r="U56" s="14"/>
      <c r="V56" s="14"/>
      <c r="W56" s="14"/>
      <c r="X56" s="14"/>
      <c r="Y56" s="14"/>
      <c r="Z56" s="14"/>
    </row>
    <row r="57" spans="1:26" ht="40.5" x14ac:dyDescent="0.25">
      <c r="A57" s="17">
        <v>53</v>
      </c>
      <c r="B57" s="24" t="s">
        <v>151</v>
      </c>
      <c r="C57" s="15" t="s">
        <v>51</v>
      </c>
      <c r="D57" s="15">
        <v>46070664</v>
      </c>
      <c r="E57" s="26" t="s">
        <v>152</v>
      </c>
      <c r="F57" s="26" t="s">
        <v>153</v>
      </c>
      <c r="G57" s="24" t="s">
        <v>157</v>
      </c>
      <c r="H57" s="15" t="s">
        <v>37</v>
      </c>
      <c r="I57" s="15" t="s">
        <v>38</v>
      </c>
      <c r="J57" s="15" t="s">
        <v>54</v>
      </c>
      <c r="K57" s="24" t="s">
        <v>157</v>
      </c>
      <c r="L57" s="16">
        <v>500000</v>
      </c>
      <c r="M57" s="16">
        <f t="shared" si="0"/>
        <v>425000</v>
      </c>
      <c r="N57" s="15">
        <v>2021</v>
      </c>
      <c r="O57" s="15">
        <v>2027</v>
      </c>
      <c r="P57" s="14"/>
      <c r="Q57" s="14" t="s">
        <v>40</v>
      </c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40.5" x14ac:dyDescent="0.25">
      <c r="A58" s="17">
        <v>54</v>
      </c>
      <c r="B58" s="24" t="s">
        <v>151</v>
      </c>
      <c r="C58" s="15" t="s">
        <v>51</v>
      </c>
      <c r="D58" s="15">
        <v>46070664</v>
      </c>
      <c r="E58" s="26" t="s">
        <v>152</v>
      </c>
      <c r="F58" s="26" t="s">
        <v>153</v>
      </c>
      <c r="G58" s="24" t="s">
        <v>158</v>
      </c>
      <c r="H58" s="15" t="s">
        <v>37</v>
      </c>
      <c r="I58" s="15" t="s">
        <v>38</v>
      </c>
      <c r="J58" s="15" t="s">
        <v>54</v>
      </c>
      <c r="K58" s="24" t="s">
        <v>158</v>
      </c>
      <c r="L58" s="16">
        <v>200000</v>
      </c>
      <c r="M58" s="16">
        <f t="shared" si="0"/>
        <v>170000</v>
      </c>
      <c r="N58" s="15">
        <v>2021</v>
      </c>
      <c r="O58" s="15">
        <v>2027</v>
      </c>
      <c r="P58" s="14" t="s">
        <v>40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67.5" x14ac:dyDescent="0.25">
      <c r="A59" s="17">
        <v>55</v>
      </c>
      <c r="B59" s="24" t="s">
        <v>151</v>
      </c>
      <c r="C59" s="15" t="s">
        <v>51</v>
      </c>
      <c r="D59" s="15">
        <v>46070664</v>
      </c>
      <c r="E59" s="26" t="s">
        <v>152</v>
      </c>
      <c r="F59" s="26" t="s">
        <v>153</v>
      </c>
      <c r="G59" s="24" t="s">
        <v>159</v>
      </c>
      <c r="H59" s="15" t="s">
        <v>37</v>
      </c>
      <c r="I59" s="15" t="s">
        <v>38</v>
      </c>
      <c r="J59" s="15" t="s">
        <v>54</v>
      </c>
      <c r="K59" s="24" t="s">
        <v>159</v>
      </c>
      <c r="L59" s="16">
        <v>500000</v>
      </c>
      <c r="M59" s="16">
        <f t="shared" si="0"/>
        <v>425000</v>
      </c>
      <c r="N59" s="15">
        <v>2021</v>
      </c>
      <c r="O59" s="15">
        <v>2027</v>
      </c>
      <c r="P59" s="14"/>
      <c r="Q59" s="14" t="s">
        <v>40</v>
      </c>
      <c r="R59" s="14" t="s">
        <v>40</v>
      </c>
      <c r="S59" s="14"/>
      <c r="T59" s="14"/>
      <c r="U59" s="14"/>
      <c r="V59" s="14"/>
      <c r="W59" s="14"/>
      <c r="X59" s="14"/>
      <c r="Y59" s="14"/>
      <c r="Z59" s="14"/>
    </row>
    <row r="60" spans="1:26" ht="54" x14ac:dyDescent="0.25">
      <c r="A60" s="17">
        <v>56</v>
      </c>
      <c r="B60" s="24" t="s">
        <v>151</v>
      </c>
      <c r="C60" s="15" t="s">
        <v>51</v>
      </c>
      <c r="D60" s="15">
        <v>46070664</v>
      </c>
      <c r="E60" s="26" t="s">
        <v>152</v>
      </c>
      <c r="F60" s="26" t="s">
        <v>153</v>
      </c>
      <c r="G60" s="24" t="s">
        <v>160</v>
      </c>
      <c r="H60" s="15" t="s">
        <v>37</v>
      </c>
      <c r="I60" s="15" t="s">
        <v>38</v>
      </c>
      <c r="J60" s="15" t="s">
        <v>54</v>
      </c>
      <c r="K60" s="24" t="s">
        <v>160</v>
      </c>
      <c r="L60" s="16">
        <v>1000000</v>
      </c>
      <c r="M60" s="16">
        <f t="shared" si="0"/>
        <v>850000</v>
      </c>
      <c r="N60" s="15">
        <v>2021</v>
      </c>
      <c r="O60" s="15">
        <v>2027</v>
      </c>
      <c r="P60" s="14" t="s">
        <v>40</v>
      </c>
      <c r="Q60" s="14" t="s">
        <v>40</v>
      </c>
      <c r="R60" s="14" t="s">
        <v>40</v>
      </c>
      <c r="S60" s="14" t="s">
        <v>40</v>
      </c>
      <c r="T60" s="14"/>
      <c r="U60" s="14"/>
      <c r="V60" s="14"/>
      <c r="W60" s="14"/>
      <c r="X60" s="14"/>
      <c r="Y60" s="14"/>
      <c r="Z60" s="14"/>
    </row>
    <row r="61" spans="1:26" ht="27" x14ac:dyDescent="0.25">
      <c r="A61" s="17">
        <v>57</v>
      </c>
      <c r="B61" s="24" t="s">
        <v>151</v>
      </c>
      <c r="C61" s="15" t="s">
        <v>51</v>
      </c>
      <c r="D61" s="15">
        <v>46070664</v>
      </c>
      <c r="E61" s="26" t="s">
        <v>152</v>
      </c>
      <c r="F61" s="26" t="s">
        <v>153</v>
      </c>
      <c r="G61" s="24" t="s">
        <v>150</v>
      </c>
      <c r="H61" s="15" t="s">
        <v>37</v>
      </c>
      <c r="I61" s="15" t="s">
        <v>38</v>
      </c>
      <c r="J61" s="15" t="s">
        <v>54</v>
      </c>
      <c r="K61" s="24" t="s">
        <v>150</v>
      </c>
      <c r="L61" s="16">
        <v>500000</v>
      </c>
      <c r="M61" s="16">
        <f t="shared" si="0"/>
        <v>425000</v>
      </c>
      <c r="N61" s="15">
        <v>2021</v>
      </c>
      <c r="O61" s="15">
        <v>2027</v>
      </c>
      <c r="P61" s="14" t="s">
        <v>40</v>
      </c>
      <c r="Q61" s="14" t="s">
        <v>40</v>
      </c>
      <c r="R61" s="14" t="s">
        <v>40</v>
      </c>
      <c r="S61" s="14"/>
      <c r="T61" s="14"/>
      <c r="U61" s="14"/>
      <c r="V61" s="14"/>
      <c r="W61" s="14"/>
      <c r="X61" s="14"/>
      <c r="Y61" s="14"/>
      <c r="Z61" s="14"/>
    </row>
    <row r="62" spans="1:26" ht="40.5" x14ac:dyDescent="0.25">
      <c r="A62" s="17">
        <v>58</v>
      </c>
      <c r="B62" s="24" t="s">
        <v>161</v>
      </c>
      <c r="C62" s="15" t="s">
        <v>162</v>
      </c>
      <c r="D62" s="15">
        <v>72745380</v>
      </c>
      <c r="E62" s="26" t="s">
        <v>163</v>
      </c>
      <c r="F62" s="26" t="s">
        <v>164</v>
      </c>
      <c r="G62" s="24" t="s">
        <v>165</v>
      </c>
      <c r="H62" s="15" t="s">
        <v>37</v>
      </c>
      <c r="I62" s="15" t="s">
        <v>38</v>
      </c>
      <c r="J62" s="15" t="s">
        <v>166</v>
      </c>
      <c r="K62" s="24" t="s">
        <v>165</v>
      </c>
      <c r="L62" s="16">
        <v>3800000</v>
      </c>
      <c r="M62" s="16">
        <f t="shared" si="0"/>
        <v>3230000</v>
      </c>
      <c r="N62" s="15">
        <v>2021</v>
      </c>
      <c r="O62" s="15">
        <v>2027</v>
      </c>
      <c r="P62" s="14" t="s">
        <v>40</v>
      </c>
      <c r="Q62" s="14"/>
      <c r="R62" s="14"/>
      <c r="S62" s="14" t="s">
        <v>40</v>
      </c>
      <c r="T62" s="14"/>
      <c r="U62" s="14"/>
      <c r="V62" s="14"/>
      <c r="W62" s="14"/>
      <c r="X62" s="14"/>
      <c r="Y62" s="14"/>
      <c r="Z62" s="14"/>
    </row>
    <row r="63" spans="1:26" ht="40.5" x14ac:dyDescent="0.25">
      <c r="A63" s="17">
        <v>59</v>
      </c>
      <c r="B63" s="24" t="s">
        <v>161</v>
      </c>
      <c r="C63" s="15" t="s">
        <v>162</v>
      </c>
      <c r="D63" s="15">
        <v>72745380</v>
      </c>
      <c r="E63" s="26" t="s">
        <v>163</v>
      </c>
      <c r="F63" s="26" t="s">
        <v>164</v>
      </c>
      <c r="G63" s="24" t="s">
        <v>167</v>
      </c>
      <c r="H63" s="15" t="s">
        <v>37</v>
      </c>
      <c r="I63" s="15" t="s">
        <v>38</v>
      </c>
      <c r="J63" s="15" t="s">
        <v>166</v>
      </c>
      <c r="K63" s="24" t="s">
        <v>167</v>
      </c>
      <c r="L63" s="16">
        <v>1200000</v>
      </c>
      <c r="M63" s="16">
        <f t="shared" si="0"/>
        <v>1020000</v>
      </c>
      <c r="N63" s="15">
        <v>2021</v>
      </c>
      <c r="O63" s="15">
        <v>2027</v>
      </c>
      <c r="P63" s="14" t="s">
        <v>40</v>
      </c>
      <c r="Q63" s="14"/>
      <c r="R63" s="14" t="s">
        <v>40</v>
      </c>
      <c r="S63" s="14" t="s">
        <v>40</v>
      </c>
      <c r="T63" s="14"/>
      <c r="U63" s="14"/>
      <c r="V63" s="14"/>
      <c r="W63" s="14"/>
      <c r="X63" s="14"/>
      <c r="Y63" s="14"/>
      <c r="Z63" s="14"/>
    </row>
    <row r="64" spans="1:26" ht="40.5" x14ac:dyDescent="0.25">
      <c r="A64" s="17">
        <v>60</v>
      </c>
      <c r="B64" s="24" t="s">
        <v>161</v>
      </c>
      <c r="C64" s="15" t="s">
        <v>162</v>
      </c>
      <c r="D64" s="15">
        <v>72745380</v>
      </c>
      <c r="E64" s="26" t="s">
        <v>163</v>
      </c>
      <c r="F64" s="26" t="s">
        <v>164</v>
      </c>
      <c r="G64" s="24" t="s">
        <v>168</v>
      </c>
      <c r="H64" s="15" t="s">
        <v>37</v>
      </c>
      <c r="I64" s="15" t="s">
        <v>38</v>
      </c>
      <c r="J64" s="15" t="s">
        <v>166</v>
      </c>
      <c r="K64" s="24" t="s">
        <v>168</v>
      </c>
      <c r="L64" s="16">
        <v>2200000</v>
      </c>
      <c r="M64" s="16">
        <f t="shared" si="0"/>
        <v>1870000</v>
      </c>
      <c r="N64" s="15">
        <v>2021</v>
      </c>
      <c r="O64" s="15">
        <v>2027</v>
      </c>
      <c r="P64" s="14" t="s">
        <v>40</v>
      </c>
      <c r="Q64" s="14" t="s">
        <v>40</v>
      </c>
      <c r="R64" s="14" t="s">
        <v>40</v>
      </c>
      <c r="S64" s="14" t="s">
        <v>40</v>
      </c>
      <c r="T64" s="14"/>
      <c r="U64" s="14"/>
      <c r="V64" s="14"/>
      <c r="W64" s="14"/>
      <c r="X64" s="14"/>
      <c r="Y64" s="14"/>
      <c r="Z64" s="14"/>
    </row>
    <row r="65" spans="1:26" ht="40.5" x14ac:dyDescent="0.25">
      <c r="A65" s="17">
        <v>61</v>
      </c>
      <c r="B65" s="15" t="s">
        <v>169</v>
      </c>
      <c r="C65" s="15" t="s">
        <v>162</v>
      </c>
      <c r="D65" s="15">
        <v>72745380</v>
      </c>
      <c r="E65" s="15">
        <v>10246506</v>
      </c>
      <c r="F65" s="15">
        <v>600084736</v>
      </c>
      <c r="G65" s="15" t="s">
        <v>170</v>
      </c>
      <c r="H65" s="15" t="s">
        <v>37</v>
      </c>
      <c r="I65" s="15" t="s">
        <v>38</v>
      </c>
      <c r="J65" s="15" t="s">
        <v>166</v>
      </c>
      <c r="K65" s="15" t="s">
        <v>171</v>
      </c>
      <c r="L65" s="16">
        <v>1200000</v>
      </c>
      <c r="M65" s="16">
        <f>L65/100*70</f>
        <v>840000</v>
      </c>
      <c r="N65" s="15">
        <v>2023</v>
      </c>
      <c r="O65" s="15">
        <v>2024</v>
      </c>
      <c r="P65" s="14" t="s">
        <v>132</v>
      </c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40.5" x14ac:dyDescent="0.25">
      <c r="A66" s="17">
        <v>62</v>
      </c>
      <c r="B66" s="15" t="s">
        <v>169</v>
      </c>
      <c r="C66" s="15" t="s">
        <v>162</v>
      </c>
      <c r="D66" s="15">
        <v>72745380</v>
      </c>
      <c r="E66" s="15">
        <v>10246506</v>
      </c>
      <c r="F66" s="15">
        <v>600084736</v>
      </c>
      <c r="G66" s="15" t="s">
        <v>172</v>
      </c>
      <c r="H66" s="15" t="s">
        <v>37</v>
      </c>
      <c r="I66" s="15" t="s">
        <v>38</v>
      </c>
      <c r="J66" s="15" t="s">
        <v>166</v>
      </c>
      <c r="K66" s="15" t="s">
        <v>171</v>
      </c>
      <c r="L66" s="16">
        <v>5500000</v>
      </c>
      <c r="M66" s="16">
        <f>L66/100*85</f>
        <v>4675000</v>
      </c>
      <c r="N66" s="15">
        <v>2023</v>
      </c>
      <c r="O66" s="15">
        <v>2025</v>
      </c>
      <c r="P66" s="14"/>
      <c r="Q66" s="14" t="s">
        <v>132</v>
      </c>
      <c r="R66" s="14" t="s">
        <v>132</v>
      </c>
      <c r="S66" s="14"/>
      <c r="T66" s="14"/>
      <c r="U66" s="14"/>
      <c r="V66" s="14"/>
      <c r="W66" s="14"/>
      <c r="X66" s="14"/>
      <c r="Y66" s="14"/>
      <c r="Z66" s="14"/>
    </row>
    <row r="67" spans="1:26" ht="40.5" x14ac:dyDescent="0.25">
      <c r="A67" s="17">
        <v>63</v>
      </c>
      <c r="B67" s="15" t="s">
        <v>169</v>
      </c>
      <c r="C67" s="15" t="s">
        <v>162</v>
      </c>
      <c r="D67" s="15">
        <v>72745380</v>
      </c>
      <c r="E67" s="15">
        <v>10246506</v>
      </c>
      <c r="F67" s="15">
        <v>600084736</v>
      </c>
      <c r="G67" s="15" t="s">
        <v>173</v>
      </c>
      <c r="H67" s="15" t="s">
        <v>37</v>
      </c>
      <c r="I67" s="15" t="s">
        <v>38</v>
      </c>
      <c r="J67" s="15" t="s">
        <v>166</v>
      </c>
      <c r="K67" s="15" t="s">
        <v>171</v>
      </c>
      <c r="L67" s="16">
        <v>3500000</v>
      </c>
      <c r="M67" s="16">
        <v>2975000</v>
      </c>
      <c r="N67" s="15">
        <v>2025</v>
      </c>
      <c r="O67" s="15">
        <v>2027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27" x14ac:dyDescent="0.25">
      <c r="A68" s="17">
        <v>64</v>
      </c>
      <c r="B68" s="24" t="s">
        <v>174</v>
      </c>
      <c r="C68" s="15" t="s">
        <v>51</v>
      </c>
      <c r="D68" s="15">
        <v>63788152</v>
      </c>
      <c r="E68" s="26" t="s">
        <v>175</v>
      </c>
      <c r="F68" s="26" t="s">
        <v>176</v>
      </c>
      <c r="G68" s="24" t="s">
        <v>177</v>
      </c>
      <c r="H68" s="15" t="s">
        <v>37</v>
      </c>
      <c r="I68" s="15" t="s">
        <v>38</v>
      </c>
      <c r="J68" s="15" t="s">
        <v>54</v>
      </c>
      <c r="K68" s="24" t="s">
        <v>177</v>
      </c>
      <c r="L68" s="16">
        <v>100000</v>
      </c>
      <c r="M68" s="16">
        <f t="shared" si="0"/>
        <v>85000</v>
      </c>
      <c r="N68" s="15">
        <v>2021</v>
      </c>
      <c r="O68" s="15">
        <v>2027</v>
      </c>
      <c r="P68" s="14"/>
      <c r="Q68" s="14"/>
      <c r="R68" s="14" t="s">
        <v>40</v>
      </c>
      <c r="S68" s="14"/>
      <c r="T68" s="14"/>
      <c r="U68" s="14"/>
      <c r="V68" s="14"/>
      <c r="W68" s="14"/>
      <c r="X68" s="14"/>
      <c r="Y68" s="14"/>
      <c r="Z68" s="14"/>
    </row>
    <row r="69" spans="1:26" ht="54" x14ac:dyDescent="0.25">
      <c r="A69" s="17">
        <v>65</v>
      </c>
      <c r="B69" s="24" t="s">
        <v>174</v>
      </c>
      <c r="C69" s="15" t="s">
        <v>51</v>
      </c>
      <c r="D69" s="15">
        <v>63788152</v>
      </c>
      <c r="E69" s="26" t="s">
        <v>175</v>
      </c>
      <c r="F69" s="26" t="s">
        <v>176</v>
      </c>
      <c r="G69" s="24" t="s">
        <v>178</v>
      </c>
      <c r="H69" s="15" t="s">
        <v>37</v>
      </c>
      <c r="I69" s="15" t="s">
        <v>38</v>
      </c>
      <c r="J69" s="15" t="s">
        <v>54</v>
      </c>
      <c r="K69" s="24" t="s">
        <v>178</v>
      </c>
      <c r="L69" s="16">
        <v>1000000</v>
      </c>
      <c r="M69" s="16">
        <f t="shared" si="0"/>
        <v>850000</v>
      </c>
      <c r="N69" s="15">
        <v>2021</v>
      </c>
      <c r="O69" s="15">
        <v>2027</v>
      </c>
      <c r="P69" s="14" t="s">
        <v>40</v>
      </c>
      <c r="Q69" s="14" t="s">
        <v>40</v>
      </c>
      <c r="R69" s="14"/>
      <c r="S69" s="14" t="s">
        <v>40</v>
      </c>
      <c r="T69" s="14"/>
      <c r="U69" s="14"/>
      <c r="V69" s="14"/>
      <c r="W69" s="14"/>
      <c r="X69" s="14"/>
      <c r="Y69" s="14" t="s">
        <v>179</v>
      </c>
      <c r="Z69" s="14" t="s">
        <v>180</v>
      </c>
    </row>
    <row r="70" spans="1:26" ht="67.5" x14ac:dyDescent="0.25">
      <c r="A70" s="17">
        <v>66</v>
      </c>
      <c r="B70" s="24" t="s">
        <v>174</v>
      </c>
      <c r="C70" s="15" t="s">
        <v>51</v>
      </c>
      <c r="D70" s="15">
        <v>63788152</v>
      </c>
      <c r="E70" s="26" t="s">
        <v>175</v>
      </c>
      <c r="F70" s="26" t="s">
        <v>176</v>
      </c>
      <c r="G70" s="24" t="s">
        <v>181</v>
      </c>
      <c r="H70" s="15" t="s">
        <v>37</v>
      </c>
      <c r="I70" s="15" t="s">
        <v>38</v>
      </c>
      <c r="J70" s="15" t="s">
        <v>54</v>
      </c>
      <c r="K70" s="24" t="s">
        <v>181</v>
      </c>
      <c r="L70" s="16">
        <v>500000</v>
      </c>
      <c r="M70" s="16">
        <f t="shared" ref="M70:M154" si="1">L70/100*85</f>
        <v>425000</v>
      </c>
      <c r="N70" s="15">
        <v>2021</v>
      </c>
      <c r="O70" s="15">
        <v>2027</v>
      </c>
      <c r="P70" s="14" t="s">
        <v>40</v>
      </c>
      <c r="Q70" s="14" t="s">
        <v>40</v>
      </c>
      <c r="R70" s="14"/>
      <c r="S70" s="14" t="s">
        <v>40</v>
      </c>
      <c r="T70" s="14"/>
      <c r="U70" s="14"/>
      <c r="V70" s="14"/>
      <c r="W70" s="14"/>
      <c r="X70" s="14"/>
      <c r="Y70" s="14" t="s">
        <v>182</v>
      </c>
      <c r="Z70" s="14" t="s">
        <v>183</v>
      </c>
    </row>
    <row r="71" spans="1:26" ht="27" x14ac:dyDescent="0.25">
      <c r="A71" s="17">
        <v>67</v>
      </c>
      <c r="B71" s="24" t="s">
        <v>184</v>
      </c>
      <c r="C71" s="15" t="s">
        <v>185</v>
      </c>
      <c r="D71" s="15">
        <v>70981086</v>
      </c>
      <c r="E71" s="26" t="s">
        <v>186</v>
      </c>
      <c r="F71" s="26" t="s">
        <v>187</v>
      </c>
      <c r="G71" s="24" t="s">
        <v>188</v>
      </c>
      <c r="H71" s="15" t="s">
        <v>37</v>
      </c>
      <c r="I71" s="15" t="s">
        <v>38</v>
      </c>
      <c r="J71" s="15" t="s">
        <v>189</v>
      </c>
      <c r="K71" s="24" t="s">
        <v>190</v>
      </c>
      <c r="L71" s="16">
        <v>800000</v>
      </c>
      <c r="M71" s="16">
        <f t="shared" si="1"/>
        <v>680000</v>
      </c>
      <c r="N71" s="15">
        <v>2024</v>
      </c>
      <c r="O71" s="15">
        <v>2027</v>
      </c>
      <c r="P71" s="14" t="s">
        <v>40</v>
      </c>
      <c r="Q71" s="14" t="s">
        <v>40</v>
      </c>
      <c r="R71" s="14" t="s">
        <v>40</v>
      </c>
      <c r="S71" s="14" t="s">
        <v>40</v>
      </c>
      <c r="T71" s="14"/>
      <c r="U71" s="14"/>
      <c r="V71" s="14" t="s">
        <v>132</v>
      </c>
      <c r="W71" s="14"/>
      <c r="X71" s="14"/>
      <c r="Y71" s="14" t="s">
        <v>191</v>
      </c>
      <c r="Z71" s="14" t="s">
        <v>192</v>
      </c>
    </row>
    <row r="72" spans="1:26" ht="27" x14ac:dyDescent="0.25">
      <c r="A72" s="17">
        <v>68</v>
      </c>
      <c r="B72" s="24" t="s">
        <v>184</v>
      </c>
      <c r="C72" s="15" t="s">
        <v>185</v>
      </c>
      <c r="D72" s="15">
        <v>70981086</v>
      </c>
      <c r="E72" s="26" t="s">
        <v>186</v>
      </c>
      <c r="F72" s="26" t="s">
        <v>187</v>
      </c>
      <c r="G72" s="24" t="s">
        <v>193</v>
      </c>
      <c r="H72" s="15" t="s">
        <v>37</v>
      </c>
      <c r="I72" s="15" t="s">
        <v>38</v>
      </c>
      <c r="J72" s="15" t="s">
        <v>189</v>
      </c>
      <c r="K72" s="24" t="s">
        <v>194</v>
      </c>
      <c r="L72" s="16">
        <v>1000000</v>
      </c>
      <c r="M72" s="16">
        <f t="shared" si="1"/>
        <v>850000</v>
      </c>
      <c r="N72" s="15">
        <v>2024</v>
      </c>
      <c r="O72" s="15">
        <v>2027</v>
      </c>
      <c r="P72" s="14" t="s">
        <v>40</v>
      </c>
      <c r="Q72" s="14" t="s">
        <v>40</v>
      </c>
      <c r="R72" s="14" t="s">
        <v>40</v>
      </c>
      <c r="S72" s="14" t="s">
        <v>40</v>
      </c>
      <c r="T72" s="14"/>
      <c r="U72" s="14"/>
      <c r="V72" s="14"/>
      <c r="W72" s="14"/>
      <c r="X72" s="14"/>
      <c r="Y72" s="14"/>
      <c r="Z72" s="14"/>
    </row>
    <row r="73" spans="1:26" ht="54" x14ac:dyDescent="0.25">
      <c r="A73" s="17">
        <v>69</v>
      </c>
      <c r="B73" s="29" t="s">
        <v>184</v>
      </c>
      <c r="C73" s="30" t="s">
        <v>185</v>
      </c>
      <c r="D73" s="30">
        <v>70981087</v>
      </c>
      <c r="E73" s="31" t="s">
        <v>186</v>
      </c>
      <c r="F73" s="31" t="s">
        <v>187</v>
      </c>
      <c r="G73" s="29" t="s">
        <v>195</v>
      </c>
      <c r="H73" s="15" t="s">
        <v>37</v>
      </c>
      <c r="I73" s="15" t="s">
        <v>38</v>
      </c>
      <c r="J73" s="30" t="s">
        <v>189</v>
      </c>
      <c r="K73" s="29" t="str">
        <f>G73</f>
        <v>Výměna zářivkového osvětlení v učebnách a dalších prostorách školy za efektivní a úspornou LED technologii</v>
      </c>
      <c r="L73" s="32">
        <v>1000000</v>
      </c>
      <c r="M73" s="32">
        <f t="shared" si="1"/>
        <v>850000</v>
      </c>
      <c r="N73" s="30">
        <v>2024</v>
      </c>
      <c r="O73" s="30">
        <v>2027</v>
      </c>
      <c r="P73" s="52" t="s">
        <v>40</v>
      </c>
      <c r="Q73" s="52" t="s">
        <v>40</v>
      </c>
      <c r="R73" s="52" t="s">
        <v>40</v>
      </c>
      <c r="S73" s="52" t="s">
        <v>40</v>
      </c>
      <c r="T73" s="14"/>
      <c r="U73" s="14"/>
      <c r="V73" s="14"/>
      <c r="W73" s="14"/>
      <c r="X73" s="14"/>
      <c r="Y73" s="14"/>
      <c r="Z73" s="14"/>
    </row>
    <row r="74" spans="1:26" ht="40.5" x14ac:dyDescent="0.25">
      <c r="A74" s="17">
        <v>70</v>
      </c>
      <c r="B74" s="24" t="s">
        <v>196</v>
      </c>
      <c r="C74" s="15" t="s">
        <v>51</v>
      </c>
      <c r="D74" s="15">
        <v>65650794</v>
      </c>
      <c r="E74" s="24">
        <v>102465312</v>
      </c>
      <c r="F74" s="26" t="s">
        <v>197</v>
      </c>
      <c r="G74" s="24" t="s">
        <v>198</v>
      </c>
      <c r="H74" s="15" t="s">
        <v>37</v>
      </c>
      <c r="I74" s="15" t="s">
        <v>38</v>
      </c>
      <c r="J74" s="15" t="s">
        <v>54</v>
      </c>
      <c r="K74" s="24" t="s">
        <v>198</v>
      </c>
      <c r="L74" s="16">
        <v>300000</v>
      </c>
      <c r="M74" s="16">
        <f t="shared" si="1"/>
        <v>255000</v>
      </c>
      <c r="N74" s="15">
        <v>2021</v>
      </c>
      <c r="O74" s="15">
        <v>2027</v>
      </c>
      <c r="P74" s="14"/>
      <c r="Q74" s="14" t="s">
        <v>40</v>
      </c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27" x14ac:dyDescent="0.25">
      <c r="A75" s="17">
        <v>71</v>
      </c>
      <c r="B75" s="24" t="s">
        <v>199</v>
      </c>
      <c r="C75" s="15" t="s">
        <v>200</v>
      </c>
      <c r="D75" s="15">
        <v>70695067</v>
      </c>
      <c r="E75" s="26" t="s">
        <v>201</v>
      </c>
      <c r="F75" s="26" t="s">
        <v>202</v>
      </c>
      <c r="G75" s="24" t="s">
        <v>203</v>
      </c>
      <c r="H75" s="15" t="s">
        <v>37</v>
      </c>
      <c r="I75" s="15" t="s">
        <v>38</v>
      </c>
      <c r="J75" s="15" t="s">
        <v>204</v>
      </c>
      <c r="K75" s="24" t="s">
        <v>203</v>
      </c>
      <c r="L75" s="16">
        <v>500000</v>
      </c>
      <c r="M75" s="16">
        <f t="shared" si="1"/>
        <v>425000</v>
      </c>
      <c r="N75" s="15">
        <v>2021</v>
      </c>
      <c r="O75" s="15">
        <v>2027</v>
      </c>
      <c r="P75" s="14" t="s">
        <v>40</v>
      </c>
      <c r="Q75" s="14" t="s">
        <v>40</v>
      </c>
      <c r="R75" s="14" t="s">
        <v>40</v>
      </c>
      <c r="S75" s="14" t="s">
        <v>40</v>
      </c>
      <c r="T75" s="14"/>
      <c r="U75" s="14"/>
      <c r="V75" s="14"/>
      <c r="W75" s="14"/>
      <c r="X75" s="14"/>
      <c r="Y75" s="14" t="s">
        <v>205</v>
      </c>
      <c r="Z75" s="14" t="s">
        <v>206</v>
      </c>
    </row>
    <row r="76" spans="1:26" ht="27" x14ac:dyDescent="0.25">
      <c r="A76" s="17">
        <v>72</v>
      </c>
      <c r="B76" s="24" t="s">
        <v>199</v>
      </c>
      <c r="C76" s="15" t="s">
        <v>200</v>
      </c>
      <c r="D76" s="15">
        <v>70695067</v>
      </c>
      <c r="E76" s="26" t="s">
        <v>201</v>
      </c>
      <c r="F76" s="26" t="s">
        <v>202</v>
      </c>
      <c r="G76" s="24" t="s">
        <v>207</v>
      </c>
      <c r="H76" s="15" t="s">
        <v>37</v>
      </c>
      <c r="I76" s="15" t="s">
        <v>38</v>
      </c>
      <c r="J76" s="15" t="s">
        <v>204</v>
      </c>
      <c r="K76" s="24" t="s">
        <v>207</v>
      </c>
      <c r="L76" s="16">
        <v>800000</v>
      </c>
      <c r="M76" s="16">
        <f t="shared" si="1"/>
        <v>680000</v>
      </c>
      <c r="N76" s="15">
        <v>2021</v>
      </c>
      <c r="O76" s="15">
        <v>2027</v>
      </c>
      <c r="P76" s="14"/>
      <c r="Q76" s="14" t="s">
        <v>40</v>
      </c>
      <c r="R76" s="14" t="s">
        <v>40</v>
      </c>
      <c r="S76" s="14"/>
      <c r="T76" s="14"/>
      <c r="U76" s="14"/>
      <c r="V76" s="14"/>
      <c r="W76" s="14"/>
      <c r="X76" s="14"/>
      <c r="Y76" s="14" t="s">
        <v>205</v>
      </c>
      <c r="Z76" s="14" t="s">
        <v>206</v>
      </c>
    </row>
    <row r="77" spans="1:26" ht="40.5" x14ac:dyDescent="0.25">
      <c r="A77" s="17">
        <v>73</v>
      </c>
      <c r="B77" s="24" t="s">
        <v>208</v>
      </c>
      <c r="C77" s="15" t="s">
        <v>209</v>
      </c>
      <c r="D77" s="15">
        <v>70943788</v>
      </c>
      <c r="E77" s="26" t="s">
        <v>210</v>
      </c>
      <c r="F77" s="26" t="s">
        <v>211</v>
      </c>
      <c r="G77" s="24" t="s">
        <v>212</v>
      </c>
      <c r="H77" s="15" t="s">
        <v>37</v>
      </c>
      <c r="I77" s="15" t="s">
        <v>38</v>
      </c>
      <c r="J77" s="15" t="s">
        <v>213</v>
      </c>
      <c r="K77" s="24" t="s">
        <v>212</v>
      </c>
      <c r="L77" s="16">
        <v>1500000</v>
      </c>
      <c r="M77" s="16">
        <f t="shared" si="1"/>
        <v>1275000</v>
      </c>
      <c r="N77" s="15">
        <v>2021</v>
      </c>
      <c r="O77" s="15">
        <v>2027</v>
      </c>
      <c r="P77" s="14"/>
      <c r="Q77" s="14" t="s">
        <v>40</v>
      </c>
      <c r="R77" s="14"/>
      <c r="S77" s="14"/>
      <c r="T77" s="52"/>
      <c r="U77" s="52"/>
      <c r="V77" s="52"/>
      <c r="W77" s="52"/>
      <c r="X77" s="52"/>
      <c r="Y77" s="52" t="s">
        <v>205</v>
      </c>
      <c r="Z77" s="52" t="s">
        <v>206</v>
      </c>
    </row>
    <row r="78" spans="1:26" ht="27" x14ac:dyDescent="0.25">
      <c r="A78" s="17">
        <v>74</v>
      </c>
      <c r="B78" s="24" t="s">
        <v>208</v>
      </c>
      <c r="C78" s="15" t="s">
        <v>209</v>
      </c>
      <c r="D78" s="15">
        <v>70943788</v>
      </c>
      <c r="E78" s="26" t="s">
        <v>210</v>
      </c>
      <c r="F78" s="26" t="s">
        <v>211</v>
      </c>
      <c r="G78" s="24" t="s">
        <v>80</v>
      </c>
      <c r="H78" s="15" t="s">
        <v>37</v>
      </c>
      <c r="I78" s="15" t="s">
        <v>38</v>
      </c>
      <c r="J78" s="15" t="s">
        <v>213</v>
      </c>
      <c r="K78" s="24" t="s">
        <v>80</v>
      </c>
      <c r="L78" s="16">
        <v>1800000</v>
      </c>
      <c r="M78" s="16">
        <f t="shared" si="1"/>
        <v>1530000</v>
      </c>
      <c r="N78" s="15">
        <v>2021</v>
      </c>
      <c r="O78" s="15">
        <v>2027</v>
      </c>
      <c r="P78" s="14" t="s">
        <v>40</v>
      </c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27" x14ac:dyDescent="0.25">
      <c r="A79" s="17">
        <v>75</v>
      </c>
      <c r="B79" s="24" t="s">
        <v>208</v>
      </c>
      <c r="C79" s="15" t="s">
        <v>209</v>
      </c>
      <c r="D79" s="15">
        <v>70943788</v>
      </c>
      <c r="E79" s="26" t="s">
        <v>210</v>
      </c>
      <c r="F79" s="26" t="s">
        <v>211</v>
      </c>
      <c r="G79" s="24" t="s">
        <v>214</v>
      </c>
      <c r="H79" s="15" t="s">
        <v>37</v>
      </c>
      <c r="I79" s="15" t="s">
        <v>38</v>
      </c>
      <c r="J79" s="15" t="s">
        <v>213</v>
      </c>
      <c r="K79" s="24" t="s">
        <v>214</v>
      </c>
      <c r="L79" s="16">
        <v>5800000</v>
      </c>
      <c r="M79" s="16">
        <f t="shared" si="1"/>
        <v>4930000</v>
      </c>
      <c r="N79" s="15">
        <v>2021</v>
      </c>
      <c r="O79" s="15">
        <v>2027</v>
      </c>
      <c r="P79" s="14" t="s">
        <v>40</v>
      </c>
      <c r="Q79" s="14" t="s">
        <v>40</v>
      </c>
      <c r="R79" s="14" t="s">
        <v>40</v>
      </c>
      <c r="S79" s="14" t="s">
        <v>40</v>
      </c>
      <c r="T79" s="14"/>
      <c r="U79" s="14"/>
      <c r="V79" s="14"/>
      <c r="W79" s="14"/>
      <c r="X79" s="14"/>
      <c r="Y79" s="14"/>
      <c r="Z79" s="14"/>
    </row>
    <row r="80" spans="1:26" ht="27" x14ac:dyDescent="0.25">
      <c r="A80" s="17">
        <v>76</v>
      </c>
      <c r="B80" s="24" t="s">
        <v>208</v>
      </c>
      <c r="C80" s="15" t="s">
        <v>209</v>
      </c>
      <c r="D80" s="15">
        <v>70943788</v>
      </c>
      <c r="E80" s="26" t="s">
        <v>210</v>
      </c>
      <c r="F80" s="26" t="s">
        <v>211</v>
      </c>
      <c r="G80" s="24" t="s">
        <v>215</v>
      </c>
      <c r="H80" s="15" t="s">
        <v>37</v>
      </c>
      <c r="I80" s="15" t="s">
        <v>38</v>
      </c>
      <c r="J80" s="15" t="s">
        <v>213</v>
      </c>
      <c r="K80" s="24" t="s">
        <v>215</v>
      </c>
      <c r="L80" s="16">
        <v>1500000</v>
      </c>
      <c r="M80" s="16">
        <f t="shared" si="1"/>
        <v>1275000</v>
      </c>
      <c r="N80" s="15">
        <v>2021</v>
      </c>
      <c r="O80" s="15">
        <v>2027</v>
      </c>
      <c r="P80" s="14"/>
      <c r="Q80" s="14"/>
      <c r="R80" s="14" t="s">
        <v>40</v>
      </c>
      <c r="S80" s="14"/>
      <c r="T80" s="14"/>
      <c r="U80" s="14"/>
      <c r="V80" s="14"/>
      <c r="W80" s="14"/>
      <c r="X80" s="14"/>
      <c r="Y80" s="14"/>
      <c r="Z80" s="14"/>
    </row>
    <row r="81" spans="1:26" ht="27" x14ac:dyDescent="0.25">
      <c r="A81" s="17">
        <v>77</v>
      </c>
      <c r="B81" s="24" t="s">
        <v>208</v>
      </c>
      <c r="C81" s="15" t="s">
        <v>209</v>
      </c>
      <c r="D81" s="15">
        <v>70943788</v>
      </c>
      <c r="E81" s="26" t="s">
        <v>210</v>
      </c>
      <c r="F81" s="26" t="s">
        <v>211</v>
      </c>
      <c r="G81" s="24" t="s">
        <v>216</v>
      </c>
      <c r="H81" s="15" t="s">
        <v>37</v>
      </c>
      <c r="I81" s="15" t="s">
        <v>38</v>
      </c>
      <c r="J81" s="15" t="s">
        <v>213</v>
      </c>
      <c r="K81" s="24" t="s">
        <v>216</v>
      </c>
      <c r="L81" s="16">
        <v>500000</v>
      </c>
      <c r="M81" s="16">
        <f t="shared" si="1"/>
        <v>425000</v>
      </c>
      <c r="N81" s="15">
        <v>2021</v>
      </c>
      <c r="O81" s="15">
        <v>2027</v>
      </c>
      <c r="P81" s="14" t="s">
        <v>40</v>
      </c>
      <c r="Q81" s="14" t="s">
        <v>40</v>
      </c>
      <c r="R81" s="14" t="s">
        <v>40</v>
      </c>
      <c r="S81" s="14" t="s">
        <v>40</v>
      </c>
      <c r="T81" s="14"/>
      <c r="U81" s="14"/>
      <c r="V81" s="14"/>
      <c r="W81" s="14"/>
      <c r="X81" s="14"/>
      <c r="Y81" s="14"/>
      <c r="Z81" s="14"/>
    </row>
    <row r="82" spans="1:26" x14ac:dyDescent="0.25">
      <c r="A82" s="17">
        <v>78</v>
      </c>
      <c r="B82" s="24" t="s">
        <v>208</v>
      </c>
      <c r="C82" s="15" t="s">
        <v>209</v>
      </c>
      <c r="D82" s="15">
        <v>70943788</v>
      </c>
      <c r="E82" s="26" t="s">
        <v>210</v>
      </c>
      <c r="F82" s="26" t="s">
        <v>211</v>
      </c>
      <c r="G82" s="24" t="s">
        <v>217</v>
      </c>
      <c r="H82" s="15" t="s">
        <v>37</v>
      </c>
      <c r="I82" s="15" t="s">
        <v>38</v>
      </c>
      <c r="J82" s="15" t="s">
        <v>213</v>
      </c>
      <c r="K82" s="24" t="s">
        <v>217</v>
      </c>
      <c r="L82" s="16">
        <v>100000</v>
      </c>
      <c r="M82" s="16">
        <f t="shared" si="1"/>
        <v>85000</v>
      </c>
      <c r="N82" s="15">
        <v>2021</v>
      </c>
      <c r="O82" s="15">
        <v>2027</v>
      </c>
      <c r="P82" s="14"/>
      <c r="Q82" s="14" t="s">
        <v>40</v>
      </c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27" x14ac:dyDescent="0.25">
      <c r="A83" s="17">
        <v>79</v>
      </c>
      <c r="B83" s="24" t="s">
        <v>208</v>
      </c>
      <c r="C83" s="15" t="s">
        <v>209</v>
      </c>
      <c r="D83" s="15">
        <v>70943788</v>
      </c>
      <c r="E83" s="26" t="s">
        <v>210</v>
      </c>
      <c r="F83" s="26" t="s">
        <v>211</v>
      </c>
      <c r="G83" s="24" t="s">
        <v>218</v>
      </c>
      <c r="H83" s="15" t="s">
        <v>37</v>
      </c>
      <c r="I83" s="15" t="s">
        <v>38</v>
      </c>
      <c r="J83" s="15" t="s">
        <v>213</v>
      </c>
      <c r="K83" s="24" t="s">
        <v>218</v>
      </c>
      <c r="L83" s="16">
        <v>4100000</v>
      </c>
      <c r="M83" s="16">
        <f t="shared" si="1"/>
        <v>3485000</v>
      </c>
      <c r="N83" s="15">
        <v>2021</v>
      </c>
      <c r="O83" s="15">
        <v>2027</v>
      </c>
      <c r="P83" s="14"/>
      <c r="Q83" s="14" t="s">
        <v>40</v>
      </c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67.5" x14ac:dyDescent="0.25">
      <c r="A84" s="17">
        <v>80</v>
      </c>
      <c r="B84" s="24" t="s">
        <v>208</v>
      </c>
      <c r="C84" s="15" t="s">
        <v>209</v>
      </c>
      <c r="D84" s="15">
        <v>70943788</v>
      </c>
      <c r="E84" s="26" t="s">
        <v>210</v>
      </c>
      <c r="F84" s="26" t="s">
        <v>211</v>
      </c>
      <c r="G84" s="24" t="s">
        <v>219</v>
      </c>
      <c r="H84" s="15" t="s">
        <v>37</v>
      </c>
      <c r="I84" s="15" t="s">
        <v>38</v>
      </c>
      <c r="J84" s="15" t="s">
        <v>213</v>
      </c>
      <c r="K84" s="24" t="s">
        <v>219</v>
      </c>
      <c r="L84" s="16">
        <v>4000000</v>
      </c>
      <c r="M84" s="16">
        <f t="shared" si="1"/>
        <v>3400000</v>
      </c>
      <c r="N84" s="15">
        <v>2021</v>
      </c>
      <c r="O84" s="15">
        <v>2027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40.5" x14ac:dyDescent="0.25">
      <c r="A85" s="17">
        <v>81</v>
      </c>
      <c r="B85" s="24" t="s">
        <v>208</v>
      </c>
      <c r="C85" s="15" t="s">
        <v>209</v>
      </c>
      <c r="D85" s="15">
        <v>70943788</v>
      </c>
      <c r="E85" s="26" t="s">
        <v>210</v>
      </c>
      <c r="F85" s="26" t="s">
        <v>211</v>
      </c>
      <c r="G85" s="24" t="s">
        <v>220</v>
      </c>
      <c r="H85" s="15" t="s">
        <v>37</v>
      </c>
      <c r="I85" s="15" t="s">
        <v>38</v>
      </c>
      <c r="J85" s="15" t="s">
        <v>213</v>
      </c>
      <c r="K85" s="24" t="s">
        <v>220</v>
      </c>
      <c r="L85" s="16">
        <v>5100000</v>
      </c>
      <c r="M85" s="16">
        <f t="shared" si="1"/>
        <v>4335000</v>
      </c>
      <c r="N85" s="15">
        <v>2021</v>
      </c>
      <c r="O85" s="15">
        <v>2027</v>
      </c>
      <c r="P85" s="14"/>
      <c r="Q85" s="14" t="s">
        <v>40</v>
      </c>
      <c r="R85" s="14"/>
      <c r="S85" s="14" t="s">
        <v>40</v>
      </c>
      <c r="T85" s="14"/>
      <c r="U85" s="14"/>
      <c r="V85" s="14"/>
      <c r="W85" s="14"/>
      <c r="X85" s="14"/>
      <c r="Y85" s="14"/>
      <c r="Z85" s="14"/>
    </row>
    <row r="86" spans="1:26" ht="40.5" x14ac:dyDescent="0.25">
      <c r="A86" s="17">
        <v>82</v>
      </c>
      <c r="B86" s="24" t="s">
        <v>221</v>
      </c>
      <c r="C86" s="15" t="s">
        <v>34</v>
      </c>
      <c r="D86" s="15">
        <v>46071156</v>
      </c>
      <c r="E86" s="26" t="s">
        <v>222</v>
      </c>
      <c r="F86" s="26" t="s">
        <v>223</v>
      </c>
      <c r="G86" s="24" t="s">
        <v>224</v>
      </c>
      <c r="H86" s="15" t="s">
        <v>37</v>
      </c>
      <c r="I86" s="15" t="s">
        <v>38</v>
      </c>
      <c r="J86" s="15" t="s">
        <v>39</v>
      </c>
      <c r="K86" s="24" t="s">
        <v>224</v>
      </c>
      <c r="L86" s="16">
        <v>1000000</v>
      </c>
      <c r="M86" s="16">
        <f t="shared" si="1"/>
        <v>850000</v>
      </c>
      <c r="N86" s="15">
        <v>2021</v>
      </c>
      <c r="O86" s="15">
        <v>2027</v>
      </c>
      <c r="P86" s="14" t="s">
        <v>40</v>
      </c>
      <c r="Q86" s="14" t="s">
        <v>40</v>
      </c>
      <c r="R86" s="14" t="s">
        <v>40</v>
      </c>
      <c r="S86" s="14" t="s">
        <v>40</v>
      </c>
      <c r="T86" s="14"/>
      <c r="U86" s="14"/>
      <c r="V86" s="14"/>
      <c r="W86" s="14"/>
      <c r="X86" s="14"/>
      <c r="Y86" s="14"/>
      <c r="Z86" s="14"/>
    </row>
    <row r="87" spans="1:26" ht="40.5" x14ac:dyDescent="0.25">
      <c r="A87" s="17">
        <v>83</v>
      </c>
      <c r="B87" s="24" t="s">
        <v>137</v>
      </c>
      <c r="C87" s="15" t="s">
        <v>51</v>
      </c>
      <c r="D87" s="15">
        <v>65639669</v>
      </c>
      <c r="E87" s="26" t="s">
        <v>138</v>
      </c>
      <c r="F87" s="26" t="s">
        <v>139</v>
      </c>
      <c r="G87" s="24" t="s">
        <v>225</v>
      </c>
      <c r="H87" s="15" t="s">
        <v>37</v>
      </c>
      <c r="I87" s="15" t="s">
        <v>38</v>
      </c>
      <c r="J87" s="15" t="s">
        <v>54</v>
      </c>
      <c r="K87" s="24" t="s">
        <v>225</v>
      </c>
      <c r="L87" s="16">
        <v>1000000</v>
      </c>
      <c r="M87" s="16">
        <f t="shared" si="1"/>
        <v>850000</v>
      </c>
      <c r="N87" s="15">
        <v>2021</v>
      </c>
      <c r="O87" s="15">
        <v>2027</v>
      </c>
      <c r="P87" s="14"/>
      <c r="Q87" s="14" t="s">
        <v>40</v>
      </c>
      <c r="R87" s="14"/>
      <c r="S87" s="14" t="s">
        <v>40</v>
      </c>
      <c r="T87" s="14"/>
      <c r="U87" s="14"/>
      <c r="V87" s="14"/>
      <c r="W87" s="14"/>
      <c r="X87" s="14"/>
      <c r="Y87" s="14"/>
      <c r="Z87" s="14"/>
    </row>
    <row r="88" spans="1:26" ht="135" x14ac:dyDescent="0.25">
      <c r="A88" s="17">
        <v>84</v>
      </c>
      <c r="B88" s="15" t="s">
        <v>226</v>
      </c>
      <c r="C88" s="15" t="s">
        <v>227</v>
      </c>
      <c r="D88" s="15">
        <v>49087011</v>
      </c>
      <c r="E88" s="15">
        <v>102465703</v>
      </c>
      <c r="F88" s="15">
        <v>600084892</v>
      </c>
      <c r="G88" s="15" t="s">
        <v>228</v>
      </c>
      <c r="H88" s="15" t="s">
        <v>37</v>
      </c>
      <c r="I88" s="15" t="s">
        <v>38</v>
      </c>
      <c r="J88" s="15" t="s">
        <v>229</v>
      </c>
      <c r="K88" s="15" t="s">
        <v>230</v>
      </c>
      <c r="L88" s="16">
        <v>30000000</v>
      </c>
      <c r="M88" s="16">
        <f t="shared" si="1"/>
        <v>25500000</v>
      </c>
      <c r="N88" s="15">
        <v>2022</v>
      </c>
      <c r="O88" s="15">
        <v>2025</v>
      </c>
      <c r="P88" s="14" t="s">
        <v>40</v>
      </c>
      <c r="Q88" s="14" t="s">
        <v>40</v>
      </c>
      <c r="R88" s="14" t="s">
        <v>40</v>
      </c>
      <c r="S88" s="14" t="s">
        <v>40</v>
      </c>
      <c r="T88" s="14"/>
      <c r="U88" s="14"/>
      <c r="V88" s="14"/>
      <c r="W88" s="14"/>
      <c r="X88" s="14"/>
      <c r="Y88" s="14"/>
      <c r="Z88" s="14"/>
    </row>
    <row r="89" spans="1:26" x14ac:dyDescent="0.25">
      <c r="A89" s="17">
        <v>85</v>
      </c>
      <c r="B89" s="15" t="s">
        <v>226</v>
      </c>
      <c r="C89" s="15" t="s">
        <v>227</v>
      </c>
      <c r="D89" s="15">
        <v>49087011</v>
      </c>
      <c r="E89" s="15">
        <v>102465703</v>
      </c>
      <c r="F89" s="15">
        <v>600084892</v>
      </c>
      <c r="G89" s="15" t="s">
        <v>231</v>
      </c>
      <c r="H89" s="15" t="s">
        <v>37</v>
      </c>
      <c r="I89" s="15" t="s">
        <v>38</v>
      </c>
      <c r="J89" s="15" t="s">
        <v>229</v>
      </c>
      <c r="K89" s="15" t="s">
        <v>231</v>
      </c>
      <c r="L89" s="16">
        <v>10000000</v>
      </c>
      <c r="M89" s="16">
        <f t="shared" si="1"/>
        <v>8500000</v>
      </c>
      <c r="N89" s="15">
        <v>2022</v>
      </c>
      <c r="O89" s="15">
        <v>2025</v>
      </c>
      <c r="P89" s="14"/>
      <c r="Q89" s="14"/>
      <c r="R89" s="14"/>
      <c r="S89" s="14" t="s">
        <v>40</v>
      </c>
      <c r="T89" s="14"/>
      <c r="U89" s="14"/>
      <c r="V89" s="14"/>
      <c r="W89" s="14"/>
      <c r="X89" s="14"/>
      <c r="Y89" s="14"/>
      <c r="Z89" s="14"/>
    </row>
    <row r="90" spans="1:26" ht="27" x14ac:dyDescent="0.25">
      <c r="A90" s="17">
        <v>86</v>
      </c>
      <c r="B90" s="15" t="s">
        <v>226</v>
      </c>
      <c r="C90" s="15" t="s">
        <v>227</v>
      </c>
      <c r="D90" s="15">
        <v>49087011</v>
      </c>
      <c r="E90" s="15">
        <v>102465703</v>
      </c>
      <c r="F90" s="15">
        <v>600084892</v>
      </c>
      <c r="G90" s="15" t="s">
        <v>232</v>
      </c>
      <c r="H90" s="15" t="s">
        <v>37</v>
      </c>
      <c r="I90" s="15" t="s">
        <v>38</v>
      </c>
      <c r="J90" s="15" t="s">
        <v>229</v>
      </c>
      <c r="K90" s="15" t="s">
        <v>233</v>
      </c>
      <c r="L90" s="16">
        <v>2000000</v>
      </c>
      <c r="M90" s="16">
        <f t="shared" si="1"/>
        <v>1700000</v>
      </c>
      <c r="N90" s="15">
        <v>2024</v>
      </c>
      <c r="O90" s="15">
        <v>2027</v>
      </c>
      <c r="P90" s="14"/>
      <c r="Q90" s="14" t="s">
        <v>40</v>
      </c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27" x14ac:dyDescent="0.25">
      <c r="A91" s="17">
        <v>87</v>
      </c>
      <c r="B91" s="15" t="s">
        <v>226</v>
      </c>
      <c r="C91" s="15" t="s">
        <v>227</v>
      </c>
      <c r="D91" s="15">
        <v>49087011</v>
      </c>
      <c r="E91" s="15">
        <v>102465703</v>
      </c>
      <c r="F91" s="15">
        <v>600084892</v>
      </c>
      <c r="G91" s="15" t="s">
        <v>234</v>
      </c>
      <c r="H91" s="15" t="s">
        <v>37</v>
      </c>
      <c r="I91" s="15" t="s">
        <v>38</v>
      </c>
      <c r="J91" s="15" t="s">
        <v>229</v>
      </c>
      <c r="K91" s="15" t="s">
        <v>235</v>
      </c>
      <c r="L91" s="16">
        <v>4000000</v>
      </c>
      <c r="M91" s="16">
        <f t="shared" si="1"/>
        <v>3400000</v>
      </c>
      <c r="N91" s="15">
        <v>2024</v>
      </c>
      <c r="O91" s="15">
        <v>2027</v>
      </c>
      <c r="P91" s="14"/>
      <c r="Q91" s="14" t="s">
        <v>40</v>
      </c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81" x14ac:dyDescent="0.25">
      <c r="A92" s="17">
        <v>88</v>
      </c>
      <c r="B92" s="15" t="s">
        <v>226</v>
      </c>
      <c r="C92" s="15" t="s">
        <v>227</v>
      </c>
      <c r="D92" s="15">
        <v>49087011</v>
      </c>
      <c r="E92" s="15">
        <v>102465703</v>
      </c>
      <c r="F92" s="15">
        <v>600084892</v>
      </c>
      <c r="G92" s="15" t="s">
        <v>236</v>
      </c>
      <c r="H92" s="15" t="s">
        <v>37</v>
      </c>
      <c r="I92" s="15" t="s">
        <v>38</v>
      </c>
      <c r="J92" s="15" t="s">
        <v>229</v>
      </c>
      <c r="K92" s="15" t="s">
        <v>237</v>
      </c>
      <c r="L92" s="16">
        <v>5000000</v>
      </c>
      <c r="M92" s="16">
        <f t="shared" si="1"/>
        <v>4250000</v>
      </c>
      <c r="N92" s="15">
        <v>2022</v>
      </c>
      <c r="O92" s="15">
        <v>2025</v>
      </c>
      <c r="P92" s="14"/>
      <c r="Q92" s="14"/>
      <c r="R92" s="14"/>
      <c r="S92" s="14"/>
      <c r="T92" s="14" t="s">
        <v>118</v>
      </c>
      <c r="U92" s="14" t="s">
        <v>118</v>
      </c>
      <c r="V92" s="14" t="s">
        <v>118</v>
      </c>
      <c r="W92" s="14" t="s">
        <v>238</v>
      </c>
      <c r="X92" s="14" t="s">
        <v>238</v>
      </c>
      <c r="Y92" s="14" t="s">
        <v>239</v>
      </c>
      <c r="Z92" s="14" t="s">
        <v>240</v>
      </c>
    </row>
    <row r="93" spans="1:26" ht="27" x14ac:dyDescent="0.25">
      <c r="A93" s="17">
        <v>89</v>
      </c>
      <c r="B93" s="15" t="s">
        <v>226</v>
      </c>
      <c r="C93" s="15" t="s">
        <v>227</v>
      </c>
      <c r="D93" s="15">
        <v>49087011</v>
      </c>
      <c r="E93" s="15">
        <v>102465703</v>
      </c>
      <c r="F93" s="15">
        <v>600084892</v>
      </c>
      <c r="G93" s="15" t="s">
        <v>241</v>
      </c>
      <c r="H93" s="15" t="s">
        <v>37</v>
      </c>
      <c r="I93" s="15" t="s">
        <v>38</v>
      </c>
      <c r="J93" s="15" t="s">
        <v>229</v>
      </c>
      <c r="K93" s="15" t="s">
        <v>241</v>
      </c>
      <c r="L93" s="16">
        <v>5000000</v>
      </c>
      <c r="M93" s="16">
        <f t="shared" si="1"/>
        <v>4250000</v>
      </c>
      <c r="N93" s="15">
        <v>2023</v>
      </c>
      <c r="O93" s="15">
        <v>2027</v>
      </c>
      <c r="P93" s="14"/>
      <c r="Q93" s="14" t="s">
        <v>132</v>
      </c>
      <c r="R93" s="14"/>
      <c r="S93" s="14" t="s">
        <v>132</v>
      </c>
      <c r="T93" s="14" t="s">
        <v>118</v>
      </c>
      <c r="U93" s="14" t="s">
        <v>118</v>
      </c>
      <c r="V93" s="14" t="s">
        <v>118</v>
      </c>
      <c r="W93" s="14" t="s">
        <v>118</v>
      </c>
      <c r="X93" s="14" t="s">
        <v>238</v>
      </c>
      <c r="Y93" s="14" t="s">
        <v>242</v>
      </c>
      <c r="Z93" s="14" t="s">
        <v>240</v>
      </c>
    </row>
    <row r="94" spans="1:26" ht="40.5" x14ac:dyDescent="0.25">
      <c r="A94" s="17">
        <v>90</v>
      </c>
      <c r="B94" s="15" t="s">
        <v>226</v>
      </c>
      <c r="C94" s="15" t="s">
        <v>227</v>
      </c>
      <c r="D94" s="15">
        <v>49087011</v>
      </c>
      <c r="E94" s="15">
        <v>102465703</v>
      </c>
      <c r="F94" s="15">
        <v>600084892</v>
      </c>
      <c r="G94" s="15" t="s">
        <v>243</v>
      </c>
      <c r="H94" s="15" t="s">
        <v>37</v>
      </c>
      <c r="I94" s="15" t="s">
        <v>38</v>
      </c>
      <c r="J94" s="15" t="s">
        <v>229</v>
      </c>
      <c r="K94" s="15" t="s">
        <v>243</v>
      </c>
      <c r="L94" s="16">
        <v>15000000</v>
      </c>
      <c r="M94" s="16">
        <f t="shared" si="1"/>
        <v>12750000</v>
      </c>
      <c r="N94" s="15">
        <v>2023</v>
      </c>
      <c r="O94" s="15">
        <v>2027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27" x14ac:dyDescent="0.25">
      <c r="A95" s="17">
        <v>91</v>
      </c>
      <c r="B95" s="15" t="s">
        <v>226</v>
      </c>
      <c r="C95" s="15" t="s">
        <v>227</v>
      </c>
      <c r="D95" s="15">
        <v>49087011</v>
      </c>
      <c r="E95" s="15">
        <v>102465703</v>
      </c>
      <c r="F95" s="15">
        <v>600084892</v>
      </c>
      <c r="G95" s="15" t="s">
        <v>244</v>
      </c>
      <c r="H95" s="15" t="s">
        <v>37</v>
      </c>
      <c r="I95" s="15" t="s">
        <v>38</v>
      </c>
      <c r="J95" s="15" t="s">
        <v>229</v>
      </c>
      <c r="K95" s="15" t="s">
        <v>244</v>
      </c>
      <c r="L95" s="16">
        <v>10000000</v>
      </c>
      <c r="M95" s="16">
        <f t="shared" si="1"/>
        <v>8500000</v>
      </c>
      <c r="N95" s="15">
        <v>2023</v>
      </c>
      <c r="O95" s="15">
        <v>2027</v>
      </c>
      <c r="P95" s="14"/>
      <c r="Q95" s="14"/>
      <c r="R95" s="14"/>
      <c r="S95" s="14"/>
      <c r="T95" s="14"/>
      <c r="U95" s="14"/>
      <c r="V95" s="14"/>
      <c r="W95" s="14"/>
      <c r="X95" s="14"/>
      <c r="Y95" s="14" t="s">
        <v>245</v>
      </c>
      <c r="Z95" s="14"/>
    </row>
    <row r="96" spans="1:26" ht="40.5" x14ac:dyDescent="0.25">
      <c r="A96" s="17">
        <v>92</v>
      </c>
      <c r="B96" s="15" t="s">
        <v>226</v>
      </c>
      <c r="C96" s="15" t="s">
        <v>227</v>
      </c>
      <c r="D96" s="15">
        <v>49087011</v>
      </c>
      <c r="E96" s="15">
        <v>102465703</v>
      </c>
      <c r="F96" s="15">
        <v>600084892</v>
      </c>
      <c r="G96" s="15" t="s">
        <v>246</v>
      </c>
      <c r="H96" s="15" t="s">
        <v>37</v>
      </c>
      <c r="I96" s="15" t="s">
        <v>38</v>
      </c>
      <c r="J96" s="15" t="s">
        <v>229</v>
      </c>
      <c r="K96" s="15" t="s">
        <v>246</v>
      </c>
      <c r="L96" s="16">
        <v>20000000</v>
      </c>
      <c r="M96" s="16">
        <f t="shared" si="1"/>
        <v>17000000</v>
      </c>
      <c r="N96" s="15">
        <v>2024</v>
      </c>
      <c r="O96" s="15">
        <v>2027</v>
      </c>
      <c r="P96" s="14"/>
      <c r="Q96" s="14"/>
      <c r="R96" s="14"/>
      <c r="S96" s="14"/>
      <c r="T96" s="14"/>
      <c r="U96" s="14"/>
      <c r="V96" s="14"/>
      <c r="W96" s="14"/>
      <c r="X96" s="14"/>
      <c r="Y96" s="14" t="s">
        <v>247</v>
      </c>
      <c r="Z96" s="14"/>
    </row>
    <row r="97" spans="1:26" ht="27" x14ac:dyDescent="0.25">
      <c r="A97" s="17">
        <v>93</v>
      </c>
      <c r="B97" s="15" t="s">
        <v>226</v>
      </c>
      <c r="C97" s="15" t="s">
        <v>227</v>
      </c>
      <c r="D97" s="15">
        <v>49087011</v>
      </c>
      <c r="E97" s="15">
        <v>102465703</v>
      </c>
      <c r="F97" s="15">
        <v>600084892</v>
      </c>
      <c r="G97" s="15" t="s">
        <v>248</v>
      </c>
      <c r="H97" s="15" t="s">
        <v>37</v>
      </c>
      <c r="I97" s="15" t="s">
        <v>38</v>
      </c>
      <c r="J97" s="15" t="s">
        <v>229</v>
      </c>
      <c r="K97" s="15" t="s">
        <v>249</v>
      </c>
      <c r="L97" s="16">
        <v>2000000</v>
      </c>
      <c r="M97" s="16">
        <f t="shared" si="1"/>
        <v>1700000</v>
      </c>
      <c r="N97" s="15">
        <v>2023</v>
      </c>
      <c r="O97" s="15">
        <v>2025</v>
      </c>
      <c r="P97" s="14" t="s">
        <v>132</v>
      </c>
      <c r="Q97" s="14" t="s">
        <v>132</v>
      </c>
      <c r="R97" s="14" t="s">
        <v>132</v>
      </c>
      <c r="S97" s="14" t="s">
        <v>132</v>
      </c>
      <c r="T97" s="14"/>
      <c r="U97" s="14"/>
      <c r="V97" s="14" t="s">
        <v>132</v>
      </c>
      <c r="W97" s="14"/>
      <c r="X97" s="14"/>
      <c r="Y97" s="14"/>
      <c r="Z97" s="14"/>
    </row>
    <row r="98" spans="1:26" ht="27" x14ac:dyDescent="0.25">
      <c r="A98" s="17">
        <v>94</v>
      </c>
      <c r="B98" s="15" t="s">
        <v>226</v>
      </c>
      <c r="C98" s="15" t="s">
        <v>227</v>
      </c>
      <c r="D98" s="15">
        <v>49087011</v>
      </c>
      <c r="E98" s="15">
        <v>102465703</v>
      </c>
      <c r="F98" s="15">
        <v>600084892</v>
      </c>
      <c r="G98" s="15" t="s">
        <v>250</v>
      </c>
      <c r="H98" s="15" t="s">
        <v>37</v>
      </c>
      <c r="I98" s="15" t="s">
        <v>38</v>
      </c>
      <c r="J98" s="15" t="s">
        <v>229</v>
      </c>
      <c r="K98" s="15" t="s">
        <v>251</v>
      </c>
      <c r="L98" s="16">
        <v>4000000</v>
      </c>
      <c r="M98" s="16">
        <f t="shared" si="1"/>
        <v>3400000</v>
      </c>
      <c r="N98" s="15">
        <v>2024</v>
      </c>
      <c r="O98" s="15">
        <v>2027</v>
      </c>
      <c r="P98" s="14"/>
      <c r="Q98" s="14" t="s">
        <v>132</v>
      </c>
      <c r="R98" s="14"/>
      <c r="S98" s="14" t="s">
        <v>132</v>
      </c>
      <c r="T98" s="14"/>
      <c r="U98" s="14"/>
      <c r="V98" s="14"/>
      <c r="W98" s="14"/>
      <c r="X98" s="14"/>
      <c r="Y98" s="14"/>
      <c r="Z98" s="14"/>
    </row>
    <row r="99" spans="1:26" ht="27" x14ac:dyDescent="0.25">
      <c r="A99" s="17">
        <v>95</v>
      </c>
      <c r="B99" s="15" t="s">
        <v>226</v>
      </c>
      <c r="C99" s="15" t="s">
        <v>227</v>
      </c>
      <c r="D99" s="15">
        <v>49087011</v>
      </c>
      <c r="E99" s="15">
        <v>102465703</v>
      </c>
      <c r="F99" s="15">
        <v>600084892</v>
      </c>
      <c r="G99" s="15" t="s">
        <v>252</v>
      </c>
      <c r="H99" s="15" t="s">
        <v>37</v>
      </c>
      <c r="I99" s="15" t="s">
        <v>38</v>
      </c>
      <c r="J99" s="15" t="s">
        <v>229</v>
      </c>
      <c r="K99" s="15" t="s">
        <v>253</v>
      </c>
      <c r="L99" s="16">
        <v>8000000</v>
      </c>
      <c r="M99" s="16">
        <f t="shared" si="1"/>
        <v>6800000</v>
      </c>
      <c r="N99" s="15">
        <v>2024</v>
      </c>
      <c r="O99" s="15">
        <v>2027</v>
      </c>
      <c r="P99" s="14"/>
      <c r="Q99" s="14" t="s">
        <v>132</v>
      </c>
      <c r="R99" s="14"/>
      <c r="S99" s="14" t="s">
        <v>132</v>
      </c>
      <c r="T99" s="14"/>
      <c r="U99" s="14"/>
      <c r="V99" s="14"/>
      <c r="W99" s="14"/>
      <c r="X99" s="14"/>
      <c r="Y99" s="14"/>
      <c r="Z99" s="14"/>
    </row>
    <row r="100" spans="1:26" ht="27" x14ac:dyDescent="0.25">
      <c r="A100" s="17">
        <v>96</v>
      </c>
      <c r="B100" s="15" t="s">
        <v>226</v>
      </c>
      <c r="C100" s="15" t="s">
        <v>227</v>
      </c>
      <c r="D100" s="15">
        <v>49087011</v>
      </c>
      <c r="E100" s="15">
        <v>102465703</v>
      </c>
      <c r="F100" s="15">
        <v>600084892</v>
      </c>
      <c r="G100" s="15" t="s">
        <v>254</v>
      </c>
      <c r="H100" s="15" t="s">
        <v>37</v>
      </c>
      <c r="I100" s="15" t="s">
        <v>38</v>
      </c>
      <c r="J100" s="15" t="s">
        <v>229</v>
      </c>
      <c r="K100" s="15" t="s">
        <v>251</v>
      </c>
      <c r="L100" s="16">
        <v>4000000</v>
      </c>
      <c r="M100" s="16">
        <f t="shared" si="1"/>
        <v>3400000</v>
      </c>
      <c r="N100" s="15">
        <v>2024</v>
      </c>
      <c r="O100" s="15">
        <v>2027</v>
      </c>
      <c r="P100" s="14"/>
      <c r="Q100" s="14"/>
      <c r="R100" s="14" t="s">
        <v>132</v>
      </c>
      <c r="S100" s="14" t="s">
        <v>132</v>
      </c>
      <c r="T100" s="14"/>
      <c r="U100" s="14"/>
      <c r="V100" s="14"/>
      <c r="W100" s="14"/>
      <c r="X100" s="14"/>
      <c r="Y100" s="14"/>
      <c r="Z100" s="14"/>
    </row>
    <row r="101" spans="1:26" ht="27" x14ac:dyDescent="0.25">
      <c r="A101" s="17">
        <v>97</v>
      </c>
      <c r="B101" s="15" t="s">
        <v>226</v>
      </c>
      <c r="C101" s="15" t="s">
        <v>227</v>
      </c>
      <c r="D101" s="15">
        <v>49087011</v>
      </c>
      <c r="E101" s="15">
        <v>102465703</v>
      </c>
      <c r="F101" s="15">
        <v>600084892</v>
      </c>
      <c r="G101" s="15" t="s">
        <v>255</v>
      </c>
      <c r="H101" s="15" t="s">
        <v>37</v>
      </c>
      <c r="I101" s="15" t="s">
        <v>38</v>
      </c>
      <c r="J101" s="15" t="s">
        <v>229</v>
      </c>
      <c r="K101" s="15" t="s">
        <v>253</v>
      </c>
      <c r="L101" s="16">
        <v>6000000</v>
      </c>
      <c r="M101" s="16">
        <f t="shared" si="1"/>
        <v>5100000</v>
      </c>
      <c r="N101" s="15">
        <v>2024</v>
      </c>
      <c r="O101" s="15">
        <v>2027</v>
      </c>
      <c r="P101" s="14" t="s">
        <v>132</v>
      </c>
      <c r="Q101" s="14" t="s">
        <v>132</v>
      </c>
      <c r="R101" s="14" t="s">
        <v>132</v>
      </c>
      <c r="S101" s="14" t="s">
        <v>132</v>
      </c>
      <c r="T101" s="14"/>
      <c r="U101" s="14"/>
      <c r="V101" s="14"/>
      <c r="W101" s="14"/>
      <c r="X101" s="14"/>
      <c r="Y101" s="14" t="s">
        <v>256</v>
      </c>
      <c r="Z101" s="14" t="s">
        <v>257</v>
      </c>
    </row>
    <row r="102" spans="1:26" ht="27" x14ac:dyDescent="0.25">
      <c r="A102" s="17">
        <v>98</v>
      </c>
      <c r="B102" s="15" t="s">
        <v>226</v>
      </c>
      <c r="C102" s="15" t="s">
        <v>227</v>
      </c>
      <c r="D102" s="15">
        <v>49087011</v>
      </c>
      <c r="E102" s="15">
        <v>102465703</v>
      </c>
      <c r="F102" s="15">
        <v>600084892</v>
      </c>
      <c r="G102" s="15" t="s">
        <v>258</v>
      </c>
      <c r="H102" s="15" t="s">
        <v>37</v>
      </c>
      <c r="I102" s="15" t="s">
        <v>38</v>
      </c>
      <c r="J102" s="15" t="s">
        <v>229</v>
      </c>
      <c r="K102" s="15" t="s">
        <v>259</v>
      </c>
      <c r="L102" s="16">
        <v>2000000</v>
      </c>
      <c r="M102" s="16">
        <f t="shared" si="1"/>
        <v>1700000</v>
      </c>
      <c r="N102" s="15">
        <v>2024</v>
      </c>
      <c r="O102" s="15">
        <v>2027</v>
      </c>
      <c r="P102" s="14"/>
      <c r="Q102" s="14" t="s">
        <v>132</v>
      </c>
      <c r="R102" s="14"/>
      <c r="S102" s="14"/>
      <c r="T102" s="14"/>
      <c r="U102" s="14"/>
      <c r="V102" s="14"/>
      <c r="W102" s="14"/>
      <c r="X102" s="14"/>
      <c r="Y102" s="14" t="s">
        <v>260</v>
      </c>
      <c r="Z102" s="14" t="s">
        <v>257</v>
      </c>
    </row>
    <row r="103" spans="1:26" ht="27" x14ac:dyDescent="0.25">
      <c r="A103" s="17">
        <v>99</v>
      </c>
      <c r="B103" s="15" t="s">
        <v>226</v>
      </c>
      <c r="C103" s="15" t="s">
        <v>227</v>
      </c>
      <c r="D103" s="15">
        <v>49087011</v>
      </c>
      <c r="E103" s="15">
        <v>102465703</v>
      </c>
      <c r="F103" s="15">
        <v>600084892</v>
      </c>
      <c r="G103" s="15" t="s">
        <v>261</v>
      </c>
      <c r="H103" s="15" t="s">
        <v>37</v>
      </c>
      <c r="I103" s="15" t="s">
        <v>38</v>
      </c>
      <c r="J103" s="15" t="s">
        <v>229</v>
      </c>
      <c r="K103" s="15" t="s">
        <v>261</v>
      </c>
      <c r="L103" s="16">
        <v>3500000</v>
      </c>
      <c r="M103" s="16">
        <f t="shared" si="1"/>
        <v>2975000</v>
      </c>
      <c r="N103" s="15">
        <v>2024</v>
      </c>
      <c r="O103" s="15">
        <v>2027</v>
      </c>
      <c r="P103" s="14"/>
      <c r="Q103" s="14"/>
      <c r="R103" s="14"/>
      <c r="S103" s="14"/>
      <c r="T103" s="14"/>
      <c r="U103" s="14"/>
      <c r="V103" s="14"/>
      <c r="W103" s="14"/>
      <c r="X103" s="14"/>
      <c r="Y103" s="14" t="s">
        <v>260</v>
      </c>
      <c r="Z103" s="14" t="s">
        <v>257</v>
      </c>
    </row>
    <row r="104" spans="1:26" ht="27" x14ac:dyDescent="0.25">
      <c r="A104" s="17">
        <v>100</v>
      </c>
      <c r="B104" s="15" t="s">
        <v>226</v>
      </c>
      <c r="C104" s="15" t="s">
        <v>227</v>
      </c>
      <c r="D104" s="15">
        <v>49087011</v>
      </c>
      <c r="E104" s="15">
        <v>102465703</v>
      </c>
      <c r="F104" s="15">
        <v>600084892</v>
      </c>
      <c r="G104" s="15" t="s">
        <v>262</v>
      </c>
      <c r="H104" s="15" t="s">
        <v>37</v>
      </c>
      <c r="I104" s="15" t="s">
        <v>38</v>
      </c>
      <c r="J104" s="15" t="s">
        <v>229</v>
      </c>
      <c r="K104" s="15" t="s">
        <v>262</v>
      </c>
      <c r="L104" s="16">
        <v>8000000</v>
      </c>
      <c r="M104" s="16">
        <f t="shared" si="1"/>
        <v>6800000</v>
      </c>
      <c r="N104" s="15">
        <v>2024</v>
      </c>
      <c r="O104" s="15">
        <v>2027</v>
      </c>
      <c r="P104" s="14"/>
      <c r="Q104" s="14"/>
      <c r="R104" s="14"/>
      <c r="S104" s="14"/>
      <c r="T104" s="14"/>
      <c r="U104" s="14"/>
      <c r="V104" s="14"/>
      <c r="W104" s="14"/>
      <c r="X104" s="14"/>
      <c r="Y104" s="14" t="s">
        <v>260</v>
      </c>
      <c r="Z104" s="14" t="s">
        <v>257</v>
      </c>
    </row>
    <row r="105" spans="1:26" ht="27" x14ac:dyDescent="0.25">
      <c r="A105" s="17">
        <v>101</v>
      </c>
      <c r="B105" s="15" t="s">
        <v>226</v>
      </c>
      <c r="C105" s="15" t="s">
        <v>227</v>
      </c>
      <c r="D105" s="15">
        <v>49087011</v>
      </c>
      <c r="E105" s="15">
        <v>102465703</v>
      </c>
      <c r="F105" s="15">
        <v>600084892</v>
      </c>
      <c r="G105" s="15" t="s">
        <v>263</v>
      </c>
      <c r="H105" s="15" t="s">
        <v>37</v>
      </c>
      <c r="I105" s="15" t="s">
        <v>38</v>
      </c>
      <c r="J105" s="15" t="s">
        <v>229</v>
      </c>
      <c r="K105" s="15" t="s">
        <v>264</v>
      </c>
      <c r="L105" s="16">
        <v>6000000</v>
      </c>
      <c r="M105" s="16">
        <f t="shared" si="1"/>
        <v>5100000</v>
      </c>
      <c r="N105" s="15">
        <v>2024</v>
      </c>
      <c r="O105" s="15">
        <v>2027</v>
      </c>
      <c r="P105" s="14"/>
      <c r="Q105" s="14"/>
      <c r="R105" s="14"/>
      <c r="S105" s="14"/>
      <c r="T105" s="14"/>
      <c r="U105" s="14"/>
      <c r="V105" s="14"/>
      <c r="W105" s="14"/>
      <c r="X105" s="14"/>
      <c r="Y105" s="14" t="s">
        <v>260</v>
      </c>
      <c r="Z105" s="14" t="s">
        <v>257</v>
      </c>
    </row>
    <row r="106" spans="1:26" x14ac:dyDescent="0.25">
      <c r="A106" s="17">
        <v>102</v>
      </c>
      <c r="B106" s="15" t="s">
        <v>226</v>
      </c>
      <c r="C106" s="15" t="s">
        <v>227</v>
      </c>
      <c r="D106" s="15">
        <v>49087011</v>
      </c>
      <c r="E106" s="15">
        <v>102465703</v>
      </c>
      <c r="F106" s="15">
        <v>600084892</v>
      </c>
      <c r="G106" s="15" t="s">
        <v>265</v>
      </c>
      <c r="H106" s="15" t="s">
        <v>37</v>
      </c>
      <c r="I106" s="15" t="s">
        <v>38</v>
      </c>
      <c r="J106" s="15" t="s">
        <v>229</v>
      </c>
      <c r="K106" s="15" t="s">
        <v>264</v>
      </c>
      <c r="L106" s="16">
        <v>6000000</v>
      </c>
      <c r="M106" s="16">
        <f t="shared" si="1"/>
        <v>5100000</v>
      </c>
      <c r="N106" s="15">
        <v>2024</v>
      </c>
      <c r="O106" s="15">
        <v>2027</v>
      </c>
      <c r="P106" s="14"/>
      <c r="Q106" s="14"/>
      <c r="R106" s="14"/>
      <c r="S106" s="14"/>
      <c r="T106" s="14"/>
      <c r="U106" s="14"/>
      <c r="V106" s="14" t="s">
        <v>132</v>
      </c>
      <c r="W106" s="14"/>
      <c r="X106" s="14"/>
      <c r="Y106" s="14"/>
      <c r="Z106" s="14"/>
    </row>
    <row r="107" spans="1:26" ht="148.5" x14ac:dyDescent="0.25">
      <c r="A107" s="17">
        <v>103</v>
      </c>
      <c r="B107" s="15" t="s">
        <v>266</v>
      </c>
      <c r="C107" s="15" t="s">
        <v>267</v>
      </c>
      <c r="D107" s="15">
        <v>62787209</v>
      </c>
      <c r="E107" s="15">
        <v>102465550</v>
      </c>
      <c r="F107" s="15">
        <v>600084701</v>
      </c>
      <c r="G107" s="15" t="s">
        <v>268</v>
      </c>
      <c r="H107" s="15" t="s">
        <v>37</v>
      </c>
      <c r="I107" s="15" t="s">
        <v>38</v>
      </c>
      <c r="J107" s="15" t="s">
        <v>267</v>
      </c>
      <c r="K107" s="15" t="s">
        <v>269</v>
      </c>
      <c r="L107" s="16">
        <v>8500000</v>
      </c>
      <c r="M107" s="16">
        <f t="shared" si="1"/>
        <v>7225000</v>
      </c>
      <c r="N107" s="26">
        <v>2023</v>
      </c>
      <c r="O107" s="26">
        <v>2025</v>
      </c>
      <c r="P107" s="14" t="s">
        <v>40</v>
      </c>
      <c r="Q107" s="14" t="s">
        <v>40</v>
      </c>
      <c r="R107" s="14" t="s">
        <v>40</v>
      </c>
      <c r="S107" s="14" t="s">
        <v>40</v>
      </c>
      <c r="T107" s="14"/>
      <c r="U107" s="14"/>
      <c r="V107" s="14"/>
      <c r="W107" s="14"/>
      <c r="X107" s="14"/>
      <c r="Y107" s="14" t="s">
        <v>260</v>
      </c>
      <c r="Z107" s="14" t="s">
        <v>118</v>
      </c>
    </row>
    <row r="108" spans="1:26" ht="148.5" x14ac:dyDescent="0.25">
      <c r="A108" s="17">
        <v>104</v>
      </c>
      <c r="B108" s="15" t="s">
        <v>266</v>
      </c>
      <c r="C108" s="15" t="s">
        <v>267</v>
      </c>
      <c r="D108" s="15">
        <v>62787209</v>
      </c>
      <c r="E108" s="15">
        <v>102465550</v>
      </c>
      <c r="F108" s="15">
        <v>600084701</v>
      </c>
      <c r="G108" s="15" t="s">
        <v>268</v>
      </c>
      <c r="H108" s="15" t="s">
        <v>37</v>
      </c>
      <c r="I108" s="15" t="s">
        <v>38</v>
      </c>
      <c r="J108" s="15" t="s">
        <v>267</v>
      </c>
      <c r="K108" s="15" t="s">
        <v>269</v>
      </c>
      <c r="L108" s="16">
        <v>8500000</v>
      </c>
      <c r="M108" s="16">
        <f>L108/100*70</f>
        <v>5950000</v>
      </c>
      <c r="N108" s="28">
        <v>45047</v>
      </c>
      <c r="O108" s="28">
        <v>45778</v>
      </c>
      <c r="P108" s="14" t="s">
        <v>238</v>
      </c>
      <c r="Q108" s="14" t="s">
        <v>238</v>
      </c>
      <c r="R108" s="14" t="s">
        <v>238</v>
      </c>
      <c r="S108" s="14" t="s">
        <v>238</v>
      </c>
      <c r="T108" s="14"/>
      <c r="U108" s="14"/>
      <c r="V108" s="14"/>
      <c r="W108" s="14"/>
      <c r="X108" s="14"/>
      <c r="Y108" s="14" t="s">
        <v>245</v>
      </c>
      <c r="Z108" s="14"/>
    </row>
    <row r="109" spans="1:26" ht="40.5" x14ac:dyDescent="0.25">
      <c r="A109" s="17">
        <v>105</v>
      </c>
      <c r="B109" s="15" t="s">
        <v>266</v>
      </c>
      <c r="C109" s="15" t="s">
        <v>267</v>
      </c>
      <c r="D109" s="15">
        <v>62787209</v>
      </c>
      <c r="E109" s="15">
        <v>102465550</v>
      </c>
      <c r="F109" s="15">
        <v>600084701</v>
      </c>
      <c r="G109" s="15" t="s">
        <v>270</v>
      </c>
      <c r="H109" s="15" t="s">
        <v>37</v>
      </c>
      <c r="I109" s="15" t="s">
        <v>38</v>
      </c>
      <c r="J109" s="15" t="s">
        <v>267</v>
      </c>
      <c r="K109" s="15" t="s">
        <v>271</v>
      </c>
      <c r="L109" s="16">
        <v>5000000</v>
      </c>
      <c r="M109" s="16">
        <f>L109/100*85</f>
        <v>4250000</v>
      </c>
      <c r="N109" s="28">
        <v>45413</v>
      </c>
      <c r="O109" s="28">
        <v>46143</v>
      </c>
      <c r="P109" s="14" t="s">
        <v>118</v>
      </c>
      <c r="Q109" s="14" t="s">
        <v>238</v>
      </c>
      <c r="R109" s="14" t="s">
        <v>238</v>
      </c>
      <c r="S109" s="14" t="s">
        <v>238</v>
      </c>
      <c r="T109" s="14"/>
      <c r="U109" s="14"/>
      <c r="V109" s="14"/>
      <c r="W109" s="14"/>
      <c r="X109" s="14"/>
      <c r="Y109" s="14"/>
      <c r="Z109" s="14"/>
    </row>
    <row r="110" spans="1:26" ht="40.5" x14ac:dyDescent="0.25">
      <c r="A110" s="17">
        <v>106</v>
      </c>
      <c r="B110" s="15" t="s">
        <v>226</v>
      </c>
      <c r="C110" s="15" t="s">
        <v>227</v>
      </c>
      <c r="D110" s="15">
        <v>49087011</v>
      </c>
      <c r="E110" s="15">
        <v>102465703</v>
      </c>
      <c r="F110" s="15">
        <v>600084892</v>
      </c>
      <c r="G110" s="15" t="s">
        <v>243</v>
      </c>
      <c r="H110" s="15" t="s">
        <v>37</v>
      </c>
      <c r="I110" s="15" t="s">
        <v>38</v>
      </c>
      <c r="J110" s="15" t="s">
        <v>229</v>
      </c>
      <c r="K110" s="15" t="s">
        <v>243</v>
      </c>
      <c r="L110" s="16">
        <v>10000000</v>
      </c>
      <c r="M110" s="16">
        <f t="shared" si="1"/>
        <v>8500000</v>
      </c>
      <c r="N110" s="15">
        <v>2023</v>
      </c>
      <c r="O110" s="15">
        <v>2027</v>
      </c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94.5" x14ac:dyDescent="0.25">
      <c r="A111" s="17">
        <v>107</v>
      </c>
      <c r="B111" s="15" t="s">
        <v>226</v>
      </c>
      <c r="C111" s="15" t="s">
        <v>227</v>
      </c>
      <c r="D111" s="15">
        <v>49087011</v>
      </c>
      <c r="E111" s="15">
        <v>102465703</v>
      </c>
      <c r="F111" s="15">
        <v>600084892</v>
      </c>
      <c r="G111" s="15" t="s">
        <v>272</v>
      </c>
      <c r="H111" s="15" t="s">
        <v>37</v>
      </c>
      <c r="I111" s="15" t="s">
        <v>38</v>
      </c>
      <c r="J111" s="15" t="s">
        <v>229</v>
      </c>
      <c r="K111" s="15" t="s">
        <v>272</v>
      </c>
      <c r="L111" s="16">
        <v>5000000</v>
      </c>
      <c r="M111" s="16">
        <f t="shared" si="1"/>
        <v>4250000</v>
      </c>
      <c r="N111" s="15">
        <v>2023</v>
      </c>
      <c r="O111" s="15">
        <v>2027</v>
      </c>
      <c r="P111" s="14"/>
      <c r="Q111" s="14"/>
      <c r="R111" s="14"/>
      <c r="S111" s="14"/>
      <c r="T111" s="14"/>
      <c r="U111" s="14" t="s">
        <v>238</v>
      </c>
      <c r="V111" s="14" t="s">
        <v>238</v>
      </c>
      <c r="W111" s="14" t="s">
        <v>238</v>
      </c>
      <c r="X111" s="14" t="s">
        <v>238</v>
      </c>
      <c r="Y111" s="14" t="s">
        <v>273</v>
      </c>
      <c r="Z111" s="14" t="s">
        <v>118</v>
      </c>
    </row>
    <row r="112" spans="1:26" ht="94.5" x14ac:dyDescent="0.25">
      <c r="A112" s="17">
        <v>108</v>
      </c>
      <c r="B112" s="15" t="s">
        <v>226</v>
      </c>
      <c r="C112" s="15" t="s">
        <v>227</v>
      </c>
      <c r="D112" s="15">
        <v>49087011</v>
      </c>
      <c r="E112" s="15">
        <v>102465703</v>
      </c>
      <c r="F112" s="15">
        <v>600084892</v>
      </c>
      <c r="G112" s="15" t="s">
        <v>246</v>
      </c>
      <c r="H112" s="15" t="s">
        <v>37</v>
      </c>
      <c r="I112" s="15" t="s">
        <v>38</v>
      </c>
      <c r="J112" s="15" t="s">
        <v>229</v>
      </c>
      <c r="K112" s="15" t="s">
        <v>246</v>
      </c>
      <c r="L112" s="16">
        <v>15000000</v>
      </c>
      <c r="M112" s="16">
        <f t="shared" si="1"/>
        <v>12750000</v>
      </c>
      <c r="N112" s="15">
        <v>2024</v>
      </c>
      <c r="O112" s="15">
        <v>2027</v>
      </c>
      <c r="P112" s="14"/>
      <c r="Q112" s="14"/>
      <c r="R112" s="14"/>
      <c r="S112" s="14"/>
      <c r="T112" s="14"/>
      <c r="U112" s="14" t="s">
        <v>238</v>
      </c>
      <c r="V112" s="14" t="s">
        <v>238</v>
      </c>
      <c r="W112" s="14" t="s">
        <v>238</v>
      </c>
      <c r="X112" s="14" t="s">
        <v>238</v>
      </c>
      <c r="Y112" s="14" t="s">
        <v>273</v>
      </c>
      <c r="Z112" s="14" t="s">
        <v>118</v>
      </c>
    </row>
    <row r="113" spans="1:26" x14ac:dyDescent="0.25">
      <c r="A113" s="17">
        <v>109</v>
      </c>
      <c r="B113" s="24" t="s">
        <v>221</v>
      </c>
      <c r="C113" s="15" t="s">
        <v>34</v>
      </c>
      <c r="D113" s="15">
        <v>46071156</v>
      </c>
      <c r="E113" s="15">
        <v>102465444</v>
      </c>
      <c r="F113" s="15">
        <v>60004671</v>
      </c>
      <c r="G113" s="24" t="s">
        <v>274</v>
      </c>
      <c r="H113" s="15" t="s">
        <v>37</v>
      </c>
      <c r="I113" s="15" t="s">
        <v>38</v>
      </c>
      <c r="J113" s="15" t="s">
        <v>39</v>
      </c>
      <c r="K113" s="24" t="s">
        <v>274</v>
      </c>
      <c r="L113" s="16">
        <v>1500000</v>
      </c>
      <c r="M113" s="16">
        <f t="shared" si="1"/>
        <v>1275000</v>
      </c>
      <c r="N113" s="15">
        <v>2021</v>
      </c>
      <c r="O113" s="15">
        <v>2027</v>
      </c>
      <c r="P113" s="14"/>
      <c r="Q113" s="14"/>
      <c r="R113" s="14"/>
      <c r="S113" s="14"/>
      <c r="T113" s="14"/>
      <c r="U113" s="14" t="s">
        <v>118</v>
      </c>
      <c r="V113" s="14" t="s">
        <v>238</v>
      </c>
      <c r="W113" s="14"/>
      <c r="X113" s="14"/>
      <c r="Y113" s="14"/>
      <c r="Z113" s="14"/>
    </row>
    <row r="114" spans="1:26" ht="54" x14ac:dyDescent="0.25">
      <c r="A114" s="17">
        <v>110</v>
      </c>
      <c r="B114" s="24" t="s">
        <v>221</v>
      </c>
      <c r="C114" s="15" t="s">
        <v>34</v>
      </c>
      <c r="D114" s="15">
        <v>46071156</v>
      </c>
      <c r="E114" s="15">
        <v>102465444</v>
      </c>
      <c r="F114" s="15">
        <v>60004671</v>
      </c>
      <c r="G114" s="24" t="s">
        <v>275</v>
      </c>
      <c r="H114" s="15" t="s">
        <v>37</v>
      </c>
      <c r="I114" s="15" t="s">
        <v>38</v>
      </c>
      <c r="J114" s="15" t="s">
        <v>39</v>
      </c>
      <c r="K114" s="29" t="s">
        <v>365</v>
      </c>
      <c r="L114" s="16">
        <v>2000000</v>
      </c>
      <c r="M114" s="16">
        <f t="shared" si="1"/>
        <v>1700000</v>
      </c>
      <c r="N114" s="15">
        <v>2021</v>
      </c>
      <c r="O114" s="15">
        <v>2027</v>
      </c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27" x14ac:dyDescent="0.25">
      <c r="A115" s="17">
        <v>111</v>
      </c>
      <c r="B115" s="24" t="s">
        <v>221</v>
      </c>
      <c r="C115" s="15" t="s">
        <v>34</v>
      </c>
      <c r="D115" s="15">
        <v>46071156</v>
      </c>
      <c r="E115" s="15">
        <v>102465444</v>
      </c>
      <c r="F115" s="15">
        <v>60004671</v>
      </c>
      <c r="G115" s="24" t="s">
        <v>276</v>
      </c>
      <c r="H115" s="15" t="s">
        <v>37</v>
      </c>
      <c r="I115" s="15" t="s">
        <v>38</v>
      </c>
      <c r="J115" s="15" t="s">
        <v>39</v>
      </c>
      <c r="K115" s="24" t="s">
        <v>276</v>
      </c>
      <c r="L115" s="16">
        <v>4000000</v>
      </c>
      <c r="M115" s="16">
        <f t="shared" si="1"/>
        <v>3400000</v>
      </c>
      <c r="N115" s="15">
        <v>2021</v>
      </c>
      <c r="O115" s="15">
        <v>2027</v>
      </c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54" x14ac:dyDescent="0.25">
      <c r="A116" s="17">
        <v>112</v>
      </c>
      <c r="B116" s="24" t="s">
        <v>50</v>
      </c>
      <c r="C116" s="15" t="s">
        <v>277</v>
      </c>
      <c r="D116" s="15">
        <v>46069771</v>
      </c>
      <c r="E116" s="26" t="s">
        <v>134</v>
      </c>
      <c r="F116" s="26" t="s">
        <v>52</v>
      </c>
      <c r="G116" s="24" t="s">
        <v>278</v>
      </c>
      <c r="H116" s="15" t="s">
        <v>37</v>
      </c>
      <c r="I116" s="15" t="s">
        <v>38</v>
      </c>
      <c r="J116" s="15" t="s">
        <v>54</v>
      </c>
      <c r="K116" s="24" t="s">
        <v>278</v>
      </c>
      <c r="L116" s="16">
        <v>900000</v>
      </c>
      <c r="M116" s="16">
        <f t="shared" si="1"/>
        <v>765000</v>
      </c>
      <c r="N116" s="15">
        <v>2021</v>
      </c>
      <c r="O116" s="15">
        <v>2027</v>
      </c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54" x14ac:dyDescent="0.25">
      <c r="A117" s="17">
        <v>113</v>
      </c>
      <c r="B117" s="24" t="s">
        <v>50</v>
      </c>
      <c r="C117" s="15" t="s">
        <v>277</v>
      </c>
      <c r="D117" s="15">
        <v>46069771</v>
      </c>
      <c r="E117" s="26" t="s">
        <v>134</v>
      </c>
      <c r="F117" s="26" t="s">
        <v>52</v>
      </c>
      <c r="G117" s="24" t="s">
        <v>279</v>
      </c>
      <c r="H117" s="15" t="s">
        <v>37</v>
      </c>
      <c r="I117" s="15" t="s">
        <v>38</v>
      </c>
      <c r="J117" s="15" t="s">
        <v>54</v>
      </c>
      <c r="K117" s="24" t="s">
        <v>279</v>
      </c>
      <c r="L117" s="16">
        <v>2000000</v>
      </c>
      <c r="M117" s="16">
        <f t="shared" si="1"/>
        <v>1700000</v>
      </c>
      <c r="N117" s="15">
        <v>2021</v>
      </c>
      <c r="O117" s="15">
        <v>2027</v>
      </c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54" x14ac:dyDescent="0.25">
      <c r="A118" s="17">
        <v>114</v>
      </c>
      <c r="B118" s="24" t="s">
        <v>50</v>
      </c>
      <c r="C118" s="15" t="s">
        <v>277</v>
      </c>
      <c r="D118" s="15">
        <v>46069771</v>
      </c>
      <c r="E118" s="26" t="s">
        <v>134</v>
      </c>
      <c r="F118" s="26" t="s">
        <v>52</v>
      </c>
      <c r="G118" s="24" t="s">
        <v>280</v>
      </c>
      <c r="H118" s="15" t="s">
        <v>37</v>
      </c>
      <c r="I118" s="15" t="s">
        <v>38</v>
      </c>
      <c r="J118" s="15" t="s">
        <v>54</v>
      </c>
      <c r="K118" s="24" t="s">
        <v>280</v>
      </c>
      <c r="L118" s="16" t="s">
        <v>281</v>
      </c>
      <c r="M118" s="16" t="s">
        <v>282</v>
      </c>
      <c r="N118" s="15">
        <v>2021</v>
      </c>
      <c r="O118" s="15">
        <v>2027</v>
      </c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54" x14ac:dyDescent="0.25">
      <c r="A119" s="17">
        <v>115</v>
      </c>
      <c r="B119" s="24" t="s">
        <v>50</v>
      </c>
      <c r="C119" s="15" t="s">
        <v>277</v>
      </c>
      <c r="D119" s="15">
        <v>46069771</v>
      </c>
      <c r="E119" s="26" t="s">
        <v>134</v>
      </c>
      <c r="F119" s="26" t="s">
        <v>52</v>
      </c>
      <c r="G119" s="24" t="s">
        <v>283</v>
      </c>
      <c r="H119" s="15" t="s">
        <v>37</v>
      </c>
      <c r="I119" s="15" t="s">
        <v>38</v>
      </c>
      <c r="J119" s="15" t="s">
        <v>54</v>
      </c>
      <c r="K119" s="24" t="s">
        <v>283</v>
      </c>
      <c r="L119" s="16">
        <v>1500000</v>
      </c>
      <c r="M119" s="16">
        <f t="shared" si="1"/>
        <v>1275000</v>
      </c>
      <c r="N119" s="15">
        <v>2021</v>
      </c>
      <c r="O119" s="15">
        <v>2027</v>
      </c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54" x14ac:dyDescent="0.25">
      <c r="A120" s="17">
        <v>116</v>
      </c>
      <c r="B120" s="24" t="s">
        <v>50</v>
      </c>
      <c r="C120" s="15" t="s">
        <v>277</v>
      </c>
      <c r="D120" s="15">
        <v>46069771</v>
      </c>
      <c r="E120" s="26" t="s">
        <v>134</v>
      </c>
      <c r="F120" s="26" t="s">
        <v>52</v>
      </c>
      <c r="G120" s="24" t="s">
        <v>284</v>
      </c>
      <c r="H120" s="15" t="s">
        <v>37</v>
      </c>
      <c r="I120" s="15" t="s">
        <v>38</v>
      </c>
      <c r="J120" s="15" t="s">
        <v>54</v>
      </c>
      <c r="K120" s="24" t="s">
        <v>284</v>
      </c>
      <c r="L120" s="16">
        <v>800000</v>
      </c>
      <c r="M120" s="16">
        <f t="shared" si="1"/>
        <v>680000</v>
      </c>
      <c r="N120" s="15">
        <v>2021</v>
      </c>
      <c r="O120" s="15">
        <v>2027</v>
      </c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40.5" x14ac:dyDescent="0.25">
      <c r="A121" s="17">
        <v>117</v>
      </c>
      <c r="B121" s="24" t="s">
        <v>285</v>
      </c>
      <c r="C121" s="15"/>
      <c r="D121" s="15">
        <v>70901619</v>
      </c>
      <c r="E121" s="15">
        <v>108037738</v>
      </c>
      <c r="F121" s="15">
        <v>600001431</v>
      </c>
      <c r="G121" s="24" t="s">
        <v>286</v>
      </c>
      <c r="H121" s="15" t="s">
        <v>37</v>
      </c>
      <c r="I121" s="15" t="s">
        <v>38</v>
      </c>
      <c r="J121" s="15" t="s">
        <v>287</v>
      </c>
      <c r="K121" s="24" t="s">
        <v>286</v>
      </c>
      <c r="L121" s="16">
        <v>1800000</v>
      </c>
      <c r="M121" s="16">
        <f t="shared" si="1"/>
        <v>1530000</v>
      </c>
      <c r="N121" s="15">
        <v>2025</v>
      </c>
      <c r="O121" s="15">
        <v>2030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27" x14ac:dyDescent="0.25">
      <c r="A122" s="17">
        <v>118</v>
      </c>
      <c r="B122" s="24" t="s">
        <v>63</v>
      </c>
      <c r="C122" s="15" t="s">
        <v>64</v>
      </c>
      <c r="D122" s="15">
        <v>72745118</v>
      </c>
      <c r="E122" s="26" t="s">
        <v>65</v>
      </c>
      <c r="F122" s="26" t="s">
        <v>66</v>
      </c>
      <c r="G122" s="24" t="s">
        <v>288</v>
      </c>
      <c r="H122" s="15" t="s">
        <v>37</v>
      </c>
      <c r="I122" s="15" t="s">
        <v>38</v>
      </c>
      <c r="J122" s="15" t="s">
        <v>68</v>
      </c>
      <c r="K122" s="24" t="s">
        <v>288</v>
      </c>
      <c r="L122" s="16">
        <v>15000000</v>
      </c>
      <c r="M122" s="16">
        <f t="shared" si="1"/>
        <v>12750000</v>
      </c>
      <c r="N122" s="15">
        <v>2021</v>
      </c>
      <c r="O122" s="15">
        <v>2027</v>
      </c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27" x14ac:dyDescent="0.25">
      <c r="A123" s="17">
        <v>119</v>
      </c>
      <c r="B123" s="24" t="s">
        <v>63</v>
      </c>
      <c r="C123" s="15" t="s">
        <v>64</v>
      </c>
      <c r="D123" s="15">
        <v>72745118</v>
      </c>
      <c r="E123" s="26" t="s">
        <v>65</v>
      </c>
      <c r="F123" s="26" t="s">
        <v>66</v>
      </c>
      <c r="G123" s="24" t="s">
        <v>289</v>
      </c>
      <c r="H123" s="15" t="s">
        <v>37</v>
      </c>
      <c r="I123" s="15" t="s">
        <v>38</v>
      </c>
      <c r="J123" s="15" t="s">
        <v>68</v>
      </c>
      <c r="K123" s="24" t="s">
        <v>289</v>
      </c>
      <c r="L123" s="16">
        <v>250000</v>
      </c>
      <c r="M123" s="16">
        <f t="shared" si="1"/>
        <v>212500</v>
      </c>
      <c r="N123" s="15">
        <v>2021</v>
      </c>
      <c r="O123" s="15">
        <v>2027</v>
      </c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x14ac:dyDescent="0.25">
      <c r="A124" s="17">
        <v>120</v>
      </c>
      <c r="B124" s="24" t="s">
        <v>63</v>
      </c>
      <c r="C124" s="15" t="s">
        <v>64</v>
      </c>
      <c r="D124" s="15">
        <v>72745118</v>
      </c>
      <c r="E124" s="26" t="s">
        <v>65</v>
      </c>
      <c r="F124" s="26" t="s">
        <v>66</v>
      </c>
      <c r="G124" s="24" t="s">
        <v>290</v>
      </c>
      <c r="H124" s="15" t="s">
        <v>37</v>
      </c>
      <c r="I124" s="15" t="s">
        <v>38</v>
      </c>
      <c r="J124" s="15" t="s">
        <v>68</v>
      </c>
      <c r="K124" s="24" t="s">
        <v>290</v>
      </c>
      <c r="L124" s="16">
        <v>100000</v>
      </c>
      <c r="M124" s="16">
        <f t="shared" si="1"/>
        <v>85000</v>
      </c>
      <c r="N124" s="15">
        <v>2021</v>
      </c>
      <c r="O124" s="15">
        <v>2027</v>
      </c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x14ac:dyDescent="0.25">
      <c r="A125" s="17">
        <v>121</v>
      </c>
      <c r="B125" s="24" t="s">
        <v>63</v>
      </c>
      <c r="C125" s="15" t="s">
        <v>64</v>
      </c>
      <c r="D125" s="15">
        <v>72745118</v>
      </c>
      <c r="E125" s="26" t="s">
        <v>65</v>
      </c>
      <c r="F125" s="26" t="s">
        <v>66</v>
      </c>
      <c r="G125" s="24" t="s">
        <v>291</v>
      </c>
      <c r="H125" s="15" t="s">
        <v>37</v>
      </c>
      <c r="I125" s="15" t="s">
        <v>38</v>
      </c>
      <c r="J125" s="15" t="s">
        <v>68</v>
      </c>
      <c r="K125" s="24" t="s">
        <v>291</v>
      </c>
      <c r="L125" s="16">
        <v>3000000</v>
      </c>
      <c r="M125" s="16">
        <f t="shared" si="1"/>
        <v>2550000</v>
      </c>
      <c r="N125" s="15">
        <v>2021</v>
      </c>
      <c r="O125" s="15">
        <v>2027</v>
      </c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x14ac:dyDescent="0.25">
      <c r="A126" s="17">
        <v>122</v>
      </c>
      <c r="B126" s="24" t="s">
        <v>63</v>
      </c>
      <c r="C126" s="15" t="s">
        <v>64</v>
      </c>
      <c r="D126" s="15">
        <v>72745118</v>
      </c>
      <c r="E126" s="26" t="s">
        <v>65</v>
      </c>
      <c r="F126" s="26" t="s">
        <v>66</v>
      </c>
      <c r="G126" s="24" t="s">
        <v>292</v>
      </c>
      <c r="H126" s="15" t="s">
        <v>37</v>
      </c>
      <c r="I126" s="15" t="s">
        <v>38</v>
      </c>
      <c r="J126" s="15" t="s">
        <v>68</v>
      </c>
      <c r="K126" s="24" t="s">
        <v>292</v>
      </c>
      <c r="L126" s="16">
        <v>200000</v>
      </c>
      <c r="M126" s="16">
        <f t="shared" si="1"/>
        <v>170000</v>
      </c>
      <c r="N126" s="15">
        <v>2021</v>
      </c>
      <c r="O126" s="15">
        <v>2027</v>
      </c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54" x14ac:dyDescent="0.25">
      <c r="A127" s="17">
        <v>123</v>
      </c>
      <c r="B127" s="24" t="s">
        <v>293</v>
      </c>
      <c r="C127" s="15" t="s">
        <v>277</v>
      </c>
      <c r="D127" s="15">
        <v>46070753</v>
      </c>
      <c r="E127" s="15">
        <v>102465347</v>
      </c>
      <c r="F127" s="15">
        <v>600084647</v>
      </c>
      <c r="G127" s="24" t="s">
        <v>294</v>
      </c>
      <c r="H127" s="15" t="s">
        <v>37</v>
      </c>
      <c r="I127" s="15" t="s">
        <v>38</v>
      </c>
      <c r="J127" s="15" t="s">
        <v>54</v>
      </c>
      <c r="K127" s="24" t="s">
        <v>294</v>
      </c>
      <c r="L127" s="16">
        <v>150000</v>
      </c>
      <c r="M127" s="16">
        <f t="shared" si="1"/>
        <v>127500</v>
      </c>
      <c r="N127" s="15">
        <v>2021</v>
      </c>
      <c r="O127" s="15">
        <v>2027</v>
      </c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54" x14ac:dyDescent="0.25">
      <c r="A128" s="17">
        <v>124</v>
      </c>
      <c r="B128" s="24" t="s">
        <v>293</v>
      </c>
      <c r="C128" s="15" t="s">
        <v>277</v>
      </c>
      <c r="D128" s="15">
        <v>46070753</v>
      </c>
      <c r="E128" s="15">
        <v>102465347</v>
      </c>
      <c r="F128" s="15">
        <v>600084647</v>
      </c>
      <c r="G128" s="24" t="s">
        <v>295</v>
      </c>
      <c r="H128" s="15" t="s">
        <v>37</v>
      </c>
      <c r="I128" s="15" t="s">
        <v>38</v>
      </c>
      <c r="J128" s="15" t="s">
        <v>54</v>
      </c>
      <c r="K128" s="24" t="s">
        <v>295</v>
      </c>
      <c r="L128" s="16">
        <v>50000000</v>
      </c>
      <c r="M128" s="16">
        <f t="shared" si="1"/>
        <v>42500000</v>
      </c>
      <c r="N128" s="15">
        <v>2021</v>
      </c>
      <c r="O128" s="15">
        <v>2027</v>
      </c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54" x14ac:dyDescent="0.25">
      <c r="A129" s="17">
        <v>125</v>
      </c>
      <c r="B129" s="24" t="s">
        <v>293</v>
      </c>
      <c r="C129" s="15" t="s">
        <v>277</v>
      </c>
      <c r="D129" s="15">
        <v>46070753</v>
      </c>
      <c r="E129" s="15">
        <v>102465347</v>
      </c>
      <c r="F129" s="15">
        <v>600084647</v>
      </c>
      <c r="G129" s="24" t="s">
        <v>296</v>
      </c>
      <c r="H129" s="15" t="s">
        <v>37</v>
      </c>
      <c r="I129" s="15" t="s">
        <v>38</v>
      </c>
      <c r="J129" s="15" t="s">
        <v>54</v>
      </c>
      <c r="K129" s="24" t="s">
        <v>296</v>
      </c>
      <c r="L129" s="16">
        <v>600000</v>
      </c>
      <c r="M129" s="16">
        <f t="shared" si="1"/>
        <v>510000</v>
      </c>
      <c r="N129" s="15">
        <v>2021</v>
      </c>
      <c r="O129" s="15">
        <v>2027</v>
      </c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54" x14ac:dyDescent="0.25">
      <c r="A130" s="17">
        <v>126</v>
      </c>
      <c r="B130" s="24" t="s">
        <v>293</v>
      </c>
      <c r="C130" s="15" t="s">
        <v>277</v>
      </c>
      <c r="D130" s="15">
        <v>46070753</v>
      </c>
      <c r="E130" s="15">
        <v>102465347</v>
      </c>
      <c r="F130" s="15">
        <v>600084647</v>
      </c>
      <c r="G130" s="24" t="s">
        <v>297</v>
      </c>
      <c r="H130" s="15" t="s">
        <v>37</v>
      </c>
      <c r="I130" s="15" t="s">
        <v>38</v>
      </c>
      <c r="J130" s="15" t="s">
        <v>54</v>
      </c>
      <c r="K130" s="24" t="s">
        <v>297</v>
      </c>
      <c r="L130" s="16">
        <v>15000000</v>
      </c>
      <c r="M130" s="16">
        <f t="shared" si="1"/>
        <v>12750000</v>
      </c>
      <c r="N130" s="15">
        <v>2021</v>
      </c>
      <c r="O130" s="15">
        <v>2027</v>
      </c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27" x14ac:dyDescent="0.25">
      <c r="A131" s="17">
        <v>127</v>
      </c>
      <c r="B131" s="15" t="s">
        <v>298</v>
      </c>
      <c r="C131" s="15" t="s">
        <v>277</v>
      </c>
      <c r="D131" s="15">
        <v>46070753</v>
      </c>
      <c r="E131" s="15">
        <v>102465347</v>
      </c>
      <c r="F131" s="15" t="s">
        <v>299</v>
      </c>
      <c r="G131" s="15" t="s">
        <v>300</v>
      </c>
      <c r="H131" s="15" t="s">
        <v>37</v>
      </c>
      <c r="I131" s="15" t="s">
        <v>38</v>
      </c>
      <c r="J131" s="15" t="s">
        <v>301</v>
      </c>
      <c r="K131" s="15" t="s">
        <v>171</v>
      </c>
      <c r="L131" s="16">
        <v>600000</v>
      </c>
      <c r="M131" s="16">
        <f>L131/100*85</f>
        <v>510000</v>
      </c>
      <c r="N131" s="15">
        <v>2023</v>
      </c>
      <c r="O131" s="15">
        <v>2025</v>
      </c>
      <c r="P131" s="14"/>
      <c r="Q131" s="14"/>
      <c r="R131" s="14" t="s">
        <v>132</v>
      </c>
      <c r="S131" s="14" t="s">
        <v>132</v>
      </c>
      <c r="T131" s="14"/>
      <c r="U131" s="14"/>
      <c r="V131" s="14"/>
      <c r="W131" s="14"/>
      <c r="X131" s="14"/>
      <c r="Y131" s="14"/>
      <c r="Z131" s="14"/>
    </row>
    <row r="132" spans="1:26" ht="94.5" x14ac:dyDescent="0.25">
      <c r="A132" s="17">
        <v>128</v>
      </c>
      <c r="B132" s="15" t="s">
        <v>298</v>
      </c>
      <c r="C132" s="15" t="s">
        <v>277</v>
      </c>
      <c r="D132" s="15">
        <v>46070753</v>
      </c>
      <c r="E132" s="15">
        <v>102465347</v>
      </c>
      <c r="F132" s="15" t="s">
        <v>299</v>
      </c>
      <c r="G132" s="15" t="s">
        <v>302</v>
      </c>
      <c r="H132" s="15" t="s">
        <v>37</v>
      </c>
      <c r="I132" s="15" t="s">
        <v>38</v>
      </c>
      <c r="J132" s="15" t="s">
        <v>301</v>
      </c>
      <c r="K132" s="15" t="s">
        <v>171</v>
      </c>
      <c r="L132" s="16">
        <v>3000000</v>
      </c>
      <c r="M132" s="16">
        <f>L132/100*85</f>
        <v>2550000</v>
      </c>
      <c r="N132" s="15">
        <v>2023</v>
      </c>
      <c r="O132" s="15">
        <v>2027</v>
      </c>
      <c r="P132" s="14"/>
      <c r="Q132" s="14" t="s">
        <v>132</v>
      </c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27" x14ac:dyDescent="0.25">
      <c r="A133" s="17">
        <v>129</v>
      </c>
      <c r="B133" s="15" t="s">
        <v>298</v>
      </c>
      <c r="C133" s="15" t="s">
        <v>277</v>
      </c>
      <c r="D133" s="15">
        <v>46070753</v>
      </c>
      <c r="E133" s="15">
        <v>102465347</v>
      </c>
      <c r="F133" s="15" t="s">
        <v>299</v>
      </c>
      <c r="G133" s="15" t="s">
        <v>125</v>
      </c>
      <c r="H133" s="15" t="s">
        <v>37</v>
      </c>
      <c r="I133" s="15" t="s">
        <v>38</v>
      </c>
      <c r="J133" s="15" t="s">
        <v>301</v>
      </c>
      <c r="K133" s="15" t="s">
        <v>171</v>
      </c>
      <c r="L133" s="16">
        <v>300000</v>
      </c>
      <c r="M133" s="16">
        <f>L133/100*85</f>
        <v>255000</v>
      </c>
      <c r="N133" s="15">
        <v>2023</v>
      </c>
      <c r="O133" s="15">
        <v>2025</v>
      </c>
      <c r="P133" s="14" t="s">
        <v>132</v>
      </c>
      <c r="Q133" s="14" t="s">
        <v>132</v>
      </c>
      <c r="R133" s="14" t="s">
        <v>132</v>
      </c>
      <c r="S133" s="14" t="s">
        <v>132</v>
      </c>
      <c r="T133" s="14"/>
      <c r="U133" s="14"/>
      <c r="V133" s="14"/>
      <c r="W133" s="14"/>
      <c r="X133" s="14"/>
      <c r="Y133" s="14"/>
      <c r="Z133" s="14"/>
    </row>
    <row r="134" spans="1:26" ht="40.5" x14ac:dyDescent="0.25">
      <c r="A134" s="17">
        <v>130</v>
      </c>
      <c r="B134" s="15" t="s">
        <v>298</v>
      </c>
      <c r="C134" s="15" t="s">
        <v>277</v>
      </c>
      <c r="D134" s="15">
        <v>46070753</v>
      </c>
      <c r="E134" s="15">
        <v>102465347</v>
      </c>
      <c r="F134" s="15" t="s">
        <v>299</v>
      </c>
      <c r="G134" s="15" t="s">
        <v>303</v>
      </c>
      <c r="H134" s="15" t="s">
        <v>37</v>
      </c>
      <c r="I134" s="15" t="s">
        <v>38</v>
      </c>
      <c r="J134" s="15" t="s">
        <v>301</v>
      </c>
      <c r="K134" s="15" t="s">
        <v>171</v>
      </c>
      <c r="L134" s="16">
        <v>1200000</v>
      </c>
      <c r="M134" s="16">
        <f>L134/100*85</f>
        <v>1020000</v>
      </c>
      <c r="N134" s="15">
        <v>2023</v>
      </c>
      <c r="O134" s="15">
        <v>2027</v>
      </c>
      <c r="P134" s="14"/>
      <c r="Q134" s="14" t="s">
        <v>132</v>
      </c>
      <c r="R134" s="14"/>
      <c r="S134" s="14" t="s">
        <v>132</v>
      </c>
      <c r="T134" s="14"/>
      <c r="U134" s="14"/>
      <c r="V134" s="14"/>
      <c r="W134" s="14"/>
      <c r="X134" s="14"/>
      <c r="Y134" s="14"/>
      <c r="Z134" s="14"/>
    </row>
    <row r="135" spans="1:26" ht="108" x14ac:dyDescent="0.25">
      <c r="A135" s="17">
        <v>131</v>
      </c>
      <c r="B135" s="24" t="s">
        <v>174</v>
      </c>
      <c r="C135" s="15" t="s">
        <v>51</v>
      </c>
      <c r="D135" s="15">
        <v>63788152</v>
      </c>
      <c r="E135" s="26" t="s">
        <v>175</v>
      </c>
      <c r="F135" s="26" t="s">
        <v>176</v>
      </c>
      <c r="G135" s="24" t="s">
        <v>304</v>
      </c>
      <c r="H135" s="15" t="s">
        <v>37</v>
      </c>
      <c r="I135" s="15" t="s">
        <v>38</v>
      </c>
      <c r="J135" s="15" t="s">
        <v>54</v>
      </c>
      <c r="K135" s="24" t="s">
        <v>304</v>
      </c>
      <c r="L135" s="16">
        <v>750000</v>
      </c>
      <c r="M135" s="16">
        <f t="shared" si="1"/>
        <v>637500</v>
      </c>
      <c r="N135" s="15">
        <v>2021</v>
      </c>
      <c r="O135" s="15">
        <v>2027</v>
      </c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54" x14ac:dyDescent="0.25">
      <c r="A136" s="17">
        <v>132</v>
      </c>
      <c r="B136" s="24" t="s">
        <v>174</v>
      </c>
      <c r="C136" s="15" t="s">
        <v>51</v>
      </c>
      <c r="D136" s="15">
        <v>63788152</v>
      </c>
      <c r="E136" s="26" t="s">
        <v>175</v>
      </c>
      <c r="F136" s="26" t="s">
        <v>176</v>
      </c>
      <c r="G136" s="24" t="s">
        <v>305</v>
      </c>
      <c r="H136" s="15" t="s">
        <v>37</v>
      </c>
      <c r="I136" s="15" t="s">
        <v>38</v>
      </c>
      <c r="J136" s="15" t="s">
        <v>54</v>
      </c>
      <c r="K136" s="24" t="s">
        <v>305</v>
      </c>
      <c r="L136" s="16">
        <v>2000000</v>
      </c>
      <c r="M136" s="16">
        <f t="shared" si="1"/>
        <v>1700000</v>
      </c>
      <c r="N136" s="15">
        <v>2021</v>
      </c>
      <c r="O136" s="15">
        <v>2027</v>
      </c>
      <c r="P136" s="14"/>
      <c r="Q136" s="14"/>
      <c r="R136" s="14"/>
      <c r="S136" s="14"/>
      <c r="T136" s="14"/>
      <c r="U136" s="14"/>
      <c r="V136" s="14" t="s">
        <v>132</v>
      </c>
      <c r="W136" s="14" t="s">
        <v>132</v>
      </c>
      <c r="X136" s="14"/>
      <c r="Y136" s="14"/>
      <c r="Z136" s="14"/>
    </row>
    <row r="137" spans="1:26" ht="27" x14ac:dyDescent="0.25">
      <c r="A137" s="17">
        <v>133</v>
      </c>
      <c r="B137" s="24" t="s">
        <v>174</v>
      </c>
      <c r="C137" s="15" t="s">
        <v>51</v>
      </c>
      <c r="D137" s="15">
        <v>63788152</v>
      </c>
      <c r="E137" s="26" t="s">
        <v>175</v>
      </c>
      <c r="F137" s="26" t="s">
        <v>176</v>
      </c>
      <c r="G137" s="24" t="s">
        <v>306</v>
      </c>
      <c r="H137" s="15" t="s">
        <v>37</v>
      </c>
      <c r="I137" s="15" t="s">
        <v>38</v>
      </c>
      <c r="J137" s="15" t="s">
        <v>54</v>
      </c>
      <c r="K137" s="24" t="s">
        <v>306</v>
      </c>
      <c r="L137" s="16">
        <v>1000000</v>
      </c>
      <c r="M137" s="16">
        <f t="shared" si="1"/>
        <v>850000</v>
      </c>
      <c r="N137" s="15">
        <v>2021</v>
      </c>
      <c r="O137" s="15">
        <v>2027</v>
      </c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27" x14ac:dyDescent="0.25">
      <c r="A138" s="17">
        <v>134</v>
      </c>
      <c r="B138" s="24" t="s">
        <v>174</v>
      </c>
      <c r="C138" s="15" t="s">
        <v>51</v>
      </c>
      <c r="D138" s="15">
        <v>63788152</v>
      </c>
      <c r="E138" s="26" t="s">
        <v>175</v>
      </c>
      <c r="F138" s="26" t="s">
        <v>176</v>
      </c>
      <c r="G138" s="24" t="s">
        <v>307</v>
      </c>
      <c r="H138" s="15" t="s">
        <v>37</v>
      </c>
      <c r="I138" s="15" t="s">
        <v>38</v>
      </c>
      <c r="J138" s="15" t="s">
        <v>54</v>
      </c>
      <c r="K138" s="24" t="s">
        <v>307</v>
      </c>
      <c r="L138" s="16">
        <v>500000</v>
      </c>
      <c r="M138" s="16">
        <f t="shared" si="1"/>
        <v>425000</v>
      </c>
      <c r="N138" s="15">
        <v>2021</v>
      </c>
      <c r="O138" s="15">
        <v>2027</v>
      </c>
      <c r="P138" s="14"/>
      <c r="Q138" s="14"/>
      <c r="R138" s="14"/>
      <c r="S138" s="14"/>
      <c r="T138" s="14"/>
      <c r="U138" s="14"/>
      <c r="V138" s="14" t="s">
        <v>132</v>
      </c>
      <c r="W138" s="14"/>
      <c r="X138" s="14"/>
      <c r="Y138" s="14"/>
      <c r="Z138" s="14"/>
    </row>
    <row r="139" spans="1:26" ht="27" x14ac:dyDescent="0.25">
      <c r="A139" s="17">
        <v>135</v>
      </c>
      <c r="B139" s="24" t="s">
        <v>174</v>
      </c>
      <c r="C139" s="15" t="s">
        <v>51</v>
      </c>
      <c r="D139" s="15">
        <v>63788152</v>
      </c>
      <c r="E139" s="26" t="s">
        <v>175</v>
      </c>
      <c r="F139" s="26" t="s">
        <v>176</v>
      </c>
      <c r="G139" s="24" t="s">
        <v>308</v>
      </c>
      <c r="H139" s="15" t="s">
        <v>37</v>
      </c>
      <c r="I139" s="15" t="s">
        <v>38</v>
      </c>
      <c r="J139" s="15" t="s">
        <v>54</v>
      </c>
      <c r="K139" s="24" t="s">
        <v>308</v>
      </c>
      <c r="L139" s="16">
        <v>500000</v>
      </c>
      <c r="M139" s="16">
        <f t="shared" si="1"/>
        <v>425000</v>
      </c>
      <c r="N139" s="15">
        <v>2021</v>
      </c>
      <c r="O139" s="15">
        <v>2027</v>
      </c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27" x14ac:dyDescent="0.25">
      <c r="A140" s="17">
        <v>136</v>
      </c>
      <c r="B140" s="24" t="s">
        <v>174</v>
      </c>
      <c r="C140" s="15" t="s">
        <v>51</v>
      </c>
      <c r="D140" s="15">
        <v>63788152</v>
      </c>
      <c r="E140" s="26" t="s">
        <v>175</v>
      </c>
      <c r="F140" s="26" t="s">
        <v>176</v>
      </c>
      <c r="G140" s="24" t="s">
        <v>309</v>
      </c>
      <c r="H140" s="15" t="s">
        <v>37</v>
      </c>
      <c r="I140" s="15" t="s">
        <v>38</v>
      </c>
      <c r="J140" s="15" t="s">
        <v>54</v>
      </c>
      <c r="K140" s="24" t="s">
        <v>309</v>
      </c>
      <c r="L140" s="16">
        <v>2000000</v>
      </c>
      <c r="M140" s="16">
        <f t="shared" si="1"/>
        <v>1700000</v>
      </c>
      <c r="N140" s="15">
        <v>2021</v>
      </c>
      <c r="O140" s="15">
        <v>2027</v>
      </c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27" x14ac:dyDescent="0.25">
      <c r="A141" s="17">
        <v>137</v>
      </c>
      <c r="B141" s="24" t="s">
        <v>174</v>
      </c>
      <c r="C141" s="15" t="s">
        <v>51</v>
      </c>
      <c r="D141" s="15">
        <v>63788152</v>
      </c>
      <c r="E141" s="26" t="s">
        <v>175</v>
      </c>
      <c r="F141" s="26" t="s">
        <v>176</v>
      </c>
      <c r="G141" s="24" t="s">
        <v>310</v>
      </c>
      <c r="H141" s="15" t="s">
        <v>37</v>
      </c>
      <c r="I141" s="15" t="s">
        <v>38</v>
      </c>
      <c r="J141" s="15" t="s">
        <v>54</v>
      </c>
      <c r="K141" s="24" t="s">
        <v>310</v>
      </c>
      <c r="L141" s="16">
        <v>300000</v>
      </c>
      <c r="M141" s="16">
        <f t="shared" si="1"/>
        <v>255000</v>
      </c>
      <c r="N141" s="15">
        <v>2021</v>
      </c>
      <c r="O141" s="15">
        <v>2027</v>
      </c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27" x14ac:dyDescent="0.25">
      <c r="A142" s="17">
        <v>138</v>
      </c>
      <c r="B142" s="24" t="s">
        <v>174</v>
      </c>
      <c r="C142" s="15" t="s">
        <v>51</v>
      </c>
      <c r="D142" s="15">
        <v>63788152</v>
      </c>
      <c r="E142" s="26" t="s">
        <v>175</v>
      </c>
      <c r="F142" s="26" t="s">
        <v>176</v>
      </c>
      <c r="G142" s="24" t="s">
        <v>311</v>
      </c>
      <c r="H142" s="15" t="s">
        <v>37</v>
      </c>
      <c r="I142" s="15" t="s">
        <v>38</v>
      </c>
      <c r="J142" s="15" t="s">
        <v>54</v>
      </c>
      <c r="K142" s="24" t="s">
        <v>311</v>
      </c>
      <c r="L142" s="16">
        <v>200000</v>
      </c>
      <c r="M142" s="16">
        <f t="shared" si="1"/>
        <v>170000</v>
      </c>
      <c r="N142" s="15">
        <v>2021</v>
      </c>
      <c r="O142" s="15">
        <v>2027</v>
      </c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27" x14ac:dyDescent="0.25">
      <c r="A143" s="17">
        <v>139</v>
      </c>
      <c r="B143" s="24" t="s">
        <v>174</v>
      </c>
      <c r="C143" s="15" t="s">
        <v>51</v>
      </c>
      <c r="D143" s="15">
        <v>63788152</v>
      </c>
      <c r="E143" s="26" t="s">
        <v>175</v>
      </c>
      <c r="F143" s="26" t="s">
        <v>176</v>
      </c>
      <c r="G143" s="24" t="s">
        <v>312</v>
      </c>
      <c r="H143" s="15" t="s">
        <v>37</v>
      </c>
      <c r="I143" s="15" t="s">
        <v>38</v>
      </c>
      <c r="J143" s="15" t="s">
        <v>54</v>
      </c>
      <c r="K143" s="24" t="s">
        <v>312</v>
      </c>
      <c r="L143" s="16">
        <v>300000</v>
      </c>
      <c r="M143" s="16">
        <f t="shared" si="1"/>
        <v>255000</v>
      </c>
      <c r="N143" s="15">
        <v>2021</v>
      </c>
      <c r="O143" s="15">
        <v>2027</v>
      </c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54" x14ac:dyDescent="0.25">
      <c r="A144" s="17">
        <v>140</v>
      </c>
      <c r="B144" s="24" t="s">
        <v>174</v>
      </c>
      <c r="C144" s="15" t="s">
        <v>51</v>
      </c>
      <c r="D144" s="15">
        <v>63788152</v>
      </c>
      <c r="E144" s="26" t="s">
        <v>175</v>
      </c>
      <c r="F144" s="26" t="s">
        <v>176</v>
      </c>
      <c r="G144" s="24" t="s">
        <v>313</v>
      </c>
      <c r="H144" s="15" t="s">
        <v>37</v>
      </c>
      <c r="I144" s="15" t="s">
        <v>38</v>
      </c>
      <c r="J144" s="15" t="s">
        <v>54</v>
      </c>
      <c r="K144" s="24" t="s">
        <v>313</v>
      </c>
      <c r="L144" s="16">
        <v>1000000</v>
      </c>
      <c r="M144" s="16">
        <f t="shared" si="1"/>
        <v>850000</v>
      </c>
      <c r="N144" s="15">
        <v>2021</v>
      </c>
      <c r="O144" s="15">
        <v>2027</v>
      </c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54" x14ac:dyDescent="0.25">
      <c r="A145" s="17">
        <v>141</v>
      </c>
      <c r="B145" s="24" t="s">
        <v>174</v>
      </c>
      <c r="C145" s="15" t="s">
        <v>51</v>
      </c>
      <c r="D145" s="15">
        <v>63788152</v>
      </c>
      <c r="E145" s="26" t="s">
        <v>175</v>
      </c>
      <c r="F145" s="26" t="s">
        <v>176</v>
      </c>
      <c r="G145" s="24" t="s">
        <v>314</v>
      </c>
      <c r="H145" s="15" t="s">
        <v>37</v>
      </c>
      <c r="I145" s="15" t="s">
        <v>38</v>
      </c>
      <c r="J145" s="15" t="s">
        <v>54</v>
      </c>
      <c r="K145" s="24" t="s">
        <v>314</v>
      </c>
      <c r="L145" s="16">
        <v>300000</v>
      </c>
      <c r="M145" s="16">
        <f t="shared" si="1"/>
        <v>255000</v>
      </c>
      <c r="N145" s="15">
        <v>2021</v>
      </c>
      <c r="O145" s="15">
        <v>2027</v>
      </c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27" x14ac:dyDescent="0.25">
      <c r="A146" s="17">
        <v>142</v>
      </c>
      <c r="B146" s="24" t="s">
        <v>315</v>
      </c>
      <c r="C146" s="15" t="s">
        <v>51</v>
      </c>
      <c r="D146" s="15">
        <v>46070877</v>
      </c>
      <c r="E146" s="15">
        <v>102465282</v>
      </c>
      <c r="F146" s="15">
        <v>600084639</v>
      </c>
      <c r="G146" s="24" t="s">
        <v>316</v>
      </c>
      <c r="H146" s="15" t="s">
        <v>37</v>
      </c>
      <c r="I146" s="15" t="s">
        <v>38</v>
      </c>
      <c r="J146" s="15" t="s">
        <v>54</v>
      </c>
      <c r="K146" s="24" t="s">
        <v>316</v>
      </c>
      <c r="L146" s="16">
        <v>300000</v>
      </c>
      <c r="M146" s="16">
        <f t="shared" si="1"/>
        <v>255000</v>
      </c>
      <c r="N146" s="15">
        <v>2021</v>
      </c>
      <c r="O146" s="15">
        <v>2027</v>
      </c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27" x14ac:dyDescent="0.25">
      <c r="A147" s="17">
        <v>143</v>
      </c>
      <c r="B147" s="24" t="s">
        <v>76</v>
      </c>
      <c r="C147" s="15" t="s">
        <v>77</v>
      </c>
      <c r="D147" s="15">
        <v>72744413</v>
      </c>
      <c r="E147" s="26" t="s">
        <v>78</v>
      </c>
      <c r="F147" s="26" t="s">
        <v>79</v>
      </c>
      <c r="G147" s="24" t="s">
        <v>317</v>
      </c>
      <c r="H147" s="15" t="s">
        <v>37</v>
      </c>
      <c r="I147" s="15" t="s">
        <v>38</v>
      </c>
      <c r="J147" s="15" t="s">
        <v>81</v>
      </c>
      <c r="K147" s="24" t="s">
        <v>317</v>
      </c>
      <c r="L147" s="16">
        <v>5000000</v>
      </c>
      <c r="M147" s="16">
        <f t="shared" si="1"/>
        <v>4250000</v>
      </c>
      <c r="N147" s="15">
        <v>2021</v>
      </c>
      <c r="O147" s="15">
        <v>2027</v>
      </c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27" x14ac:dyDescent="0.25">
      <c r="A148" s="17">
        <v>144</v>
      </c>
      <c r="B148" s="24" t="s">
        <v>76</v>
      </c>
      <c r="C148" s="15" t="s">
        <v>77</v>
      </c>
      <c r="D148" s="15">
        <v>72744413</v>
      </c>
      <c r="E148" s="26" t="s">
        <v>78</v>
      </c>
      <c r="F148" s="26" t="s">
        <v>79</v>
      </c>
      <c r="G148" s="24" t="s">
        <v>318</v>
      </c>
      <c r="H148" s="15" t="s">
        <v>37</v>
      </c>
      <c r="I148" s="15" t="s">
        <v>38</v>
      </c>
      <c r="J148" s="15" t="s">
        <v>81</v>
      </c>
      <c r="K148" s="24" t="s">
        <v>318</v>
      </c>
      <c r="L148" s="16">
        <v>3000000</v>
      </c>
      <c r="M148" s="16">
        <f t="shared" si="1"/>
        <v>2550000</v>
      </c>
      <c r="N148" s="15">
        <v>2021</v>
      </c>
      <c r="O148" s="15">
        <v>2027</v>
      </c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27" x14ac:dyDescent="0.25">
      <c r="A149" s="17">
        <v>145</v>
      </c>
      <c r="B149" s="24" t="s">
        <v>76</v>
      </c>
      <c r="C149" s="15" t="s">
        <v>77</v>
      </c>
      <c r="D149" s="15">
        <v>72744413</v>
      </c>
      <c r="E149" s="26" t="s">
        <v>78</v>
      </c>
      <c r="F149" s="26" t="s">
        <v>79</v>
      </c>
      <c r="G149" s="24" t="s">
        <v>319</v>
      </c>
      <c r="H149" s="15" t="s">
        <v>37</v>
      </c>
      <c r="I149" s="15" t="s">
        <v>38</v>
      </c>
      <c r="J149" s="15" t="s">
        <v>81</v>
      </c>
      <c r="K149" s="24" t="s">
        <v>319</v>
      </c>
      <c r="L149" s="16">
        <v>1500000</v>
      </c>
      <c r="M149" s="16">
        <f t="shared" si="1"/>
        <v>1275000</v>
      </c>
      <c r="N149" s="15">
        <v>2021</v>
      </c>
      <c r="O149" s="15">
        <v>2027</v>
      </c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27" x14ac:dyDescent="0.25">
      <c r="A150" s="17">
        <v>146</v>
      </c>
      <c r="B150" s="24" t="s">
        <v>76</v>
      </c>
      <c r="C150" s="15" t="s">
        <v>77</v>
      </c>
      <c r="D150" s="15">
        <v>72744413</v>
      </c>
      <c r="E150" s="26" t="s">
        <v>78</v>
      </c>
      <c r="F150" s="26" t="s">
        <v>79</v>
      </c>
      <c r="G150" s="24" t="s">
        <v>320</v>
      </c>
      <c r="H150" s="15" t="s">
        <v>37</v>
      </c>
      <c r="I150" s="15" t="s">
        <v>38</v>
      </c>
      <c r="J150" s="15" t="s">
        <v>81</v>
      </c>
      <c r="K150" s="24" t="s">
        <v>320</v>
      </c>
      <c r="L150" s="16">
        <v>20000000</v>
      </c>
      <c r="M150" s="16">
        <f t="shared" si="1"/>
        <v>17000000</v>
      </c>
      <c r="N150" s="15">
        <v>2021</v>
      </c>
      <c r="O150" s="15">
        <v>2027</v>
      </c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27" x14ac:dyDescent="0.25">
      <c r="A151" s="17">
        <v>147</v>
      </c>
      <c r="B151" s="24" t="s">
        <v>101</v>
      </c>
      <c r="C151" s="15" t="s">
        <v>58</v>
      </c>
      <c r="D151" s="15">
        <v>60232731</v>
      </c>
      <c r="E151" s="26" t="s">
        <v>102</v>
      </c>
      <c r="F151" s="26" t="s">
        <v>103</v>
      </c>
      <c r="G151" s="24" t="s">
        <v>321</v>
      </c>
      <c r="H151" s="15" t="s">
        <v>37</v>
      </c>
      <c r="I151" s="15" t="s">
        <v>38</v>
      </c>
      <c r="J151" s="15" t="s">
        <v>62</v>
      </c>
      <c r="K151" s="24" t="s">
        <v>321</v>
      </c>
      <c r="L151" s="16">
        <v>5000000</v>
      </c>
      <c r="M151" s="16">
        <f t="shared" si="1"/>
        <v>4250000</v>
      </c>
      <c r="N151" s="15">
        <v>2021</v>
      </c>
      <c r="O151" s="15">
        <v>2027</v>
      </c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54" x14ac:dyDescent="0.25">
      <c r="A152" s="17">
        <v>148</v>
      </c>
      <c r="B152" s="24" t="s">
        <v>208</v>
      </c>
      <c r="C152" s="15" t="s">
        <v>209</v>
      </c>
      <c r="D152" s="15">
        <v>70943788</v>
      </c>
      <c r="E152" s="26" t="s">
        <v>210</v>
      </c>
      <c r="F152" s="26" t="s">
        <v>211</v>
      </c>
      <c r="G152" s="24" t="s">
        <v>322</v>
      </c>
      <c r="H152" s="15" t="s">
        <v>37</v>
      </c>
      <c r="I152" s="15" t="s">
        <v>38</v>
      </c>
      <c r="J152" s="15" t="s">
        <v>213</v>
      </c>
      <c r="K152" s="24" t="s">
        <v>322</v>
      </c>
      <c r="L152" s="16">
        <v>2500000</v>
      </c>
      <c r="M152" s="16">
        <f t="shared" si="1"/>
        <v>2125000</v>
      </c>
      <c r="N152" s="15">
        <v>2021</v>
      </c>
      <c r="O152" s="15">
        <v>2027</v>
      </c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54" x14ac:dyDescent="0.25">
      <c r="A153" s="17">
        <v>149</v>
      </c>
      <c r="B153" s="24" t="s">
        <v>208</v>
      </c>
      <c r="C153" s="15" t="s">
        <v>209</v>
      </c>
      <c r="D153" s="15">
        <v>70943788</v>
      </c>
      <c r="E153" s="26" t="s">
        <v>210</v>
      </c>
      <c r="F153" s="26" t="s">
        <v>211</v>
      </c>
      <c r="G153" s="24" t="s">
        <v>323</v>
      </c>
      <c r="H153" s="15" t="s">
        <v>37</v>
      </c>
      <c r="I153" s="15" t="s">
        <v>38</v>
      </c>
      <c r="J153" s="15" t="s">
        <v>213</v>
      </c>
      <c r="K153" s="24" t="s">
        <v>323</v>
      </c>
      <c r="L153" s="16">
        <v>300000</v>
      </c>
      <c r="M153" s="16">
        <f t="shared" si="1"/>
        <v>255000</v>
      </c>
      <c r="N153" s="15">
        <v>2021</v>
      </c>
      <c r="O153" s="15">
        <v>2027</v>
      </c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27" x14ac:dyDescent="0.25">
      <c r="A154" s="17">
        <v>150</v>
      </c>
      <c r="B154" s="24" t="s">
        <v>208</v>
      </c>
      <c r="C154" s="15" t="s">
        <v>209</v>
      </c>
      <c r="D154" s="15">
        <v>70943788</v>
      </c>
      <c r="E154" s="26" t="s">
        <v>210</v>
      </c>
      <c r="F154" s="26" t="s">
        <v>211</v>
      </c>
      <c r="G154" s="24" t="s">
        <v>324</v>
      </c>
      <c r="H154" s="15" t="s">
        <v>37</v>
      </c>
      <c r="I154" s="15" t="s">
        <v>38</v>
      </c>
      <c r="J154" s="15" t="s">
        <v>213</v>
      </c>
      <c r="K154" s="24" t="s">
        <v>324</v>
      </c>
      <c r="L154" s="16">
        <v>1000000</v>
      </c>
      <c r="M154" s="16">
        <f t="shared" si="1"/>
        <v>850000</v>
      </c>
      <c r="N154" s="15">
        <v>2021</v>
      </c>
      <c r="O154" s="15">
        <v>2027</v>
      </c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x14ac:dyDescent="0.25">
      <c r="A155" s="17">
        <v>151</v>
      </c>
      <c r="B155" s="24" t="s">
        <v>119</v>
      </c>
      <c r="C155" s="15" t="s">
        <v>120</v>
      </c>
      <c r="D155" s="15">
        <v>65607759</v>
      </c>
      <c r="E155" s="26" t="s">
        <v>121</v>
      </c>
      <c r="F155" s="26" t="s">
        <v>122</v>
      </c>
      <c r="G155" s="24" t="s">
        <v>325</v>
      </c>
      <c r="H155" s="15" t="s">
        <v>37</v>
      </c>
      <c r="I155" s="15" t="s">
        <v>38</v>
      </c>
      <c r="J155" s="15" t="s">
        <v>124</v>
      </c>
      <c r="K155" s="24" t="s">
        <v>325</v>
      </c>
      <c r="L155" s="16"/>
      <c r="M155" s="16"/>
      <c r="N155" s="15">
        <v>2021</v>
      </c>
      <c r="O155" s="15">
        <v>2027</v>
      </c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40.5" x14ac:dyDescent="0.25">
      <c r="A156" s="17">
        <v>152</v>
      </c>
      <c r="B156" s="24" t="s">
        <v>119</v>
      </c>
      <c r="C156" s="15" t="s">
        <v>120</v>
      </c>
      <c r="D156" s="15">
        <v>65607759</v>
      </c>
      <c r="E156" s="26" t="s">
        <v>121</v>
      </c>
      <c r="F156" s="26" t="s">
        <v>122</v>
      </c>
      <c r="G156" s="24" t="s">
        <v>326</v>
      </c>
      <c r="H156" s="15" t="s">
        <v>37</v>
      </c>
      <c r="I156" s="15" t="s">
        <v>38</v>
      </c>
      <c r="J156" s="15" t="s">
        <v>124</v>
      </c>
      <c r="K156" s="24" t="s">
        <v>326</v>
      </c>
      <c r="L156" s="16"/>
      <c r="M156" s="16"/>
      <c r="N156" s="15">
        <v>2021</v>
      </c>
      <c r="O156" s="15">
        <v>2027</v>
      </c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40.5" x14ac:dyDescent="0.25">
      <c r="A157" s="17">
        <v>153</v>
      </c>
      <c r="B157" s="24" t="s">
        <v>196</v>
      </c>
      <c r="C157" s="15" t="s">
        <v>51</v>
      </c>
      <c r="D157" s="15">
        <v>65650794</v>
      </c>
      <c r="E157" s="24">
        <v>102465312</v>
      </c>
      <c r="F157" s="26" t="s">
        <v>197</v>
      </c>
      <c r="G157" s="24" t="s">
        <v>327</v>
      </c>
      <c r="H157" s="15" t="s">
        <v>37</v>
      </c>
      <c r="I157" s="15" t="s">
        <v>38</v>
      </c>
      <c r="J157" s="15" t="s">
        <v>54</v>
      </c>
      <c r="K157" s="24" t="s">
        <v>327</v>
      </c>
      <c r="L157" s="16">
        <v>2000000</v>
      </c>
      <c r="M157" s="16">
        <f t="shared" ref="M157:M168" si="2">L157/100*85</f>
        <v>1700000</v>
      </c>
      <c r="N157" s="15">
        <v>2021</v>
      </c>
      <c r="O157" s="15">
        <v>2027</v>
      </c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40.5" x14ac:dyDescent="0.25">
      <c r="A158" s="17">
        <v>154</v>
      </c>
      <c r="B158" s="24" t="s">
        <v>196</v>
      </c>
      <c r="C158" s="15" t="s">
        <v>51</v>
      </c>
      <c r="D158" s="15">
        <v>65650794</v>
      </c>
      <c r="E158" s="24">
        <v>102465312</v>
      </c>
      <c r="F158" s="26" t="s">
        <v>197</v>
      </c>
      <c r="G158" s="24" t="s">
        <v>328</v>
      </c>
      <c r="H158" s="15" t="s">
        <v>37</v>
      </c>
      <c r="I158" s="15" t="s">
        <v>38</v>
      </c>
      <c r="J158" s="15" t="s">
        <v>54</v>
      </c>
      <c r="K158" s="24" t="s">
        <v>328</v>
      </c>
      <c r="L158" s="16"/>
      <c r="M158" s="16"/>
      <c r="N158" s="15">
        <v>2021</v>
      </c>
      <c r="O158" s="15">
        <v>2027</v>
      </c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x14ac:dyDescent="0.25">
      <c r="A159" s="17">
        <v>155</v>
      </c>
      <c r="B159" s="24" t="s">
        <v>42</v>
      </c>
      <c r="C159" s="15" t="s">
        <v>43</v>
      </c>
      <c r="D159" s="24">
        <v>70879915</v>
      </c>
      <c r="E159" s="26" t="s">
        <v>44</v>
      </c>
      <c r="F159" s="24">
        <v>600084884</v>
      </c>
      <c r="G159" s="24" t="s">
        <v>329</v>
      </c>
      <c r="H159" s="15" t="s">
        <v>37</v>
      </c>
      <c r="I159" s="15" t="s">
        <v>38</v>
      </c>
      <c r="J159" s="15" t="s">
        <v>46</v>
      </c>
      <c r="K159" s="24" t="s">
        <v>329</v>
      </c>
      <c r="L159" s="16">
        <v>10000000</v>
      </c>
      <c r="M159" s="16">
        <f t="shared" si="2"/>
        <v>8500000</v>
      </c>
      <c r="N159" s="15">
        <v>2021</v>
      </c>
      <c r="O159" s="15">
        <v>2027</v>
      </c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27" x14ac:dyDescent="0.25">
      <c r="A160" s="17">
        <v>156</v>
      </c>
      <c r="B160" s="24" t="s">
        <v>137</v>
      </c>
      <c r="C160" s="15" t="s">
        <v>51</v>
      </c>
      <c r="D160" s="15">
        <v>65639669</v>
      </c>
      <c r="E160" s="26" t="s">
        <v>138</v>
      </c>
      <c r="F160" s="26" t="s">
        <v>139</v>
      </c>
      <c r="G160" s="24" t="s">
        <v>330</v>
      </c>
      <c r="H160" s="15" t="s">
        <v>37</v>
      </c>
      <c r="I160" s="15" t="s">
        <v>38</v>
      </c>
      <c r="J160" s="15" t="s">
        <v>54</v>
      </c>
      <c r="K160" s="24" t="s">
        <v>330</v>
      </c>
      <c r="L160" s="16">
        <v>300000</v>
      </c>
      <c r="M160" s="16">
        <f t="shared" si="2"/>
        <v>255000</v>
      </c>
      <c r="N160" s="15">
        <v>2021</v>
      </c>
      <c r="O160" s="15">
        <v>2027</v>
      </c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27" x14ac:dyDescent="0.25">
      <c r="A161" s="17">
        <v>157</v>
      </c>
      <c r="B161" s="24" t="s">
        <v>331</v>
      </c>
      <c r="C161" s="15"/>
      <c r="D161" s="15">
        <v>25048791</v>
      </c>
      <c r="E161" s="15">
        <v>102000603</v>
      </c>
      <c r="F161" s="15">
        <v>600023737</v>
      </c>
      <c r="G161" s="24" t="s">
        <v>332</v>
      </c>
      <c r="H161" s="15" t="s">
        <v>37</v>
      </c>
      <c r="I161" s="15" t="s">
        <v>38</v>
      </c>
      <c r="J161" s="15" t="s">
        <v>54</v>
      </c>
      <c r="K161" s="24" t="s">
        <v>332</v>
      </c>
      <c r="L161" s="16">
        <v>600000</v>
      </c>
      <c r="M161" s="16">
        <f t="shared" si="2"/>
        <v>510000</v>
      </c>
      <c r="N161" s="15">
        <v>2021</v>
      </c>
      <c r="O161" s="15">
        <v>2027</v>
      </c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27" x14ac:dyDescent="0.25">
      <c r="A162" s="17">
        <v>158</v>
      </c>
      <c r="B162" s="24" t="s">
        <v>331</v>
      </c>
      <c r="C162" s="15"/>
      <c r="D162" s="15">
        <v>25048791</v>
      </c>
      <c r="E162" s="15">
        <v>102000603</v>
      </c>
      <c r="F162" s="15">
        <v>600023737</v>
      </c>
      <c r="G162" s="24" t="s">
        <v>333</v>
      </c>
      <c r="H162" s="15" t="s">
        <v>37</v>
      </c>
      <c r="I162" s="15" t="s">
        <v>38</v>
      </c>
      <c r="J162" s="15" t="s">
        <v>54</v>
      </c>
      <c r="K162" s="24" t="s">
        <v>333</v>
      </c>
      <c r="L162" s="16">
        <v>2000000</v>
      </c>
      <c r="M162" s="16">
        <f t="shared" si="2"/>
        <v>1700000</v>
      </c>
      <c r="N162" s="15">
        <v>2021</v>
      </c>
      <c r="O162" s="15">
        <v>2027</v>
      </c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27" x14ac:dyDescent="0.25">
      <c r="A163" s="17">
        <v>159</v>
      </c>
      <c r="B163" s="24" t="s">
        <v>331</v>
      </c>
      <c r="C163" s="15"/>
      <c r="D163" s="15">
        <v>25048791</v>
      </c>
      <c r="E163" s="15">
        <v>102000603</v>
      </c>
      <c r="F163" s="15">
        <v>600023737</v>
      </c>
      <c r="G163" s="24" t="s">
        <v>334</v>
      </c>
      <c r="H163" s="15" t="s">
        <v>37</v>
      </c>
      <c r="I163" s="15" t="s">
        <v>38</v>
      </c>
      <c r="J163" s="15" t="s">
        <v>54</v>
      </c>
      <c r="K163" s="24" t="s">
        <v>334</v>
      </c>
      <c r="L163" s="16">
        <v>3500000</v>
      </c>
      <c r="M163" s="16">
        <f t="shared" si="2"/>
        <v>2975000</v>
      </c>
      <c r="N163" s="15">
        <v>2021</v>
      </c>
      <c r="O163" s="15">
        <v>2027</v>
      </c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27" x14ac:dyDescent="0.25">
      <c r="A164" s="17">
        <v>160</v>
      </c>
      <c r="B164" s="24" t="s">
        <v>331</v>
      </c>
      <c r="C164" s="15"/>
      <c r="D164" s="15">
        <v>25048791</v>
      </c>
      <c r="E164" s="15">
        <v>102000603</v>
      </c>
      <c r="F164" s="15">
        <v>600023737</v>
      </c>
      <c r="G164" s="24" t="s">
        <v>335</v>
      </c>
      <c r="H164" s="15" t="s">
        <v>37</v>
      </c>
      <c r="I164" s="15" t="s">
        <v>38</v>
      </c>
      <c r="J164" s="15" t="s">
        <v>54</v>
      </c>
      <c r="K164" s="24" t="s">
        <v>335</v>
      </c>
      <c r="L164" s="16">
        <v>800000</v>
      </c>
      <c r="M164" s="16">
        <f t="shared" si="2"/>
        <v>680000</v>
      </c>
      <c r="N164" s="15">
        <v>2021</v>
      </c>
      <c r="O164" s="15">
        <v>2027</v>
      </c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27" x14ac:dyDescent="0.25">
      <c r="A165" s="17">
        <v>161</v>
      </c>
      <c r="B165" s="24" t="s">
        <v>331</v>
      </c>
      <c r="C165" s="15"/>
      <c r="D165" s="15">
        <v>25048791</v>
      </c>
      <c r="E165" s="15">
        <v>102000603</v>
      </c>
      <c r="F165" s="15">
        <v>600023737</v>
      </c>
      <c r="G165" s="24" t="s">
        <v>336</v>
      </c>
      <c r="H165" s="15" t="s">
        <v>37</v>
      </c>
      <c r="I165" s="15" t="s">
        <v>38</v>
      </c>
      <c r="J165" s="15" t="s">
        <v>54</v>
      </c>
      <c r="K165" s="24" t="s">
        <v>336</v>
      </c>
      <c r="L165" s="16">
        <v>3000000</v>
      </c>
      <c r="M165" s="16">
        <f t="shared" si="2"/>
        <v>2550000</v>
      </c>
      <c r="N165" s="15">
        <v>2021</v>
      </c>
      <c r="O165" s="15">
        <v>2027</v>
      </c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27" x14ac:dyDescent="0.25">
      <c r="A166" s="17">
        <v>162</v>
      </c>
      <c r="B166" s="24" t="s">
        <v>184</v>
      </c>
      <c r="C166" s="15" t="s">
        <v>185</v>
      </c>
      <c r="D166" s="15">
        <v>70981086</v>
      </c>
      <c r="E166" s="26" t="s">
        <v>186</v>
      </c>
      <c r="F166" s="26" t="s">
        <v>187</v>
      </c>
      <c r="G166" s="24" t="s">
        <v>337</v>
      </c>
      <c r="H166" s="15" t="s">
        <v>37</v>
      </c>
      <c r="I166" s="15" t="s">
        <v>38</v>
      </c>
      <c r="J166" s="15" t="s">
        <v>189</v>
      </c>
      <c r="K166" s="24" t="s">
        <v>337</v>
      </c>
      <c r="L166" s="16">
        <v>400000</v>
      </c>
      <c r="M166" s="16">
        <f t="shared" si="2"/>
        <v>340000</v>
      </c>
      <c r="N166" s="15">
        <v>2021</v>
      </c>
      <c r="O166" s="15">
        <v>2027</v>
      </c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40.5" x14ac:dyDescent="0.25">
      <c r="A167" s="17">
        <v>163</v>
      </c>
      <c r="B167" s="24" t="s">
        <v>161</v>
      </c>
      <c r="C167" s="15" t="s">
        <v>162</v>
      </c>
      <c r="D167" s="15">
        <v>72745380</v>
      </c>
      <c r="E167" s="26" t="s">
        <v>163</v>
      </c>
      <c r="F167" s="26" t="s">
        <v>164</v>
      </c>
      <c r="G167" s="24" t="s">
        <v>338</v>
      </c>
      <c r="H167" s="15" t="s">
        <v>37</v>
      </c>
      <c r="I167" s="15" t="s">
        <v>38</v>
      </c>
      <c r="J167" s="15" t="s">
        <v>166</v>
      </c>
      <c r="K167" s="24" t="s">
        <v>338</v>
      </c>
      <c r="L167" s="16">
        <v>400000</v>
      </c>
      <c r="M167" s="16">
        <f t="shared" si="2"/>
        <v>340000</v>
      </c>
      <c r="N167" s="15">
        <v>2021</v>
      </c>
      <c r="O167" s="15">
        <v>2027</v>
      </c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40.5" x14ac:dyDescent="0.25">
      <c r="A168" s="17">
        <v>164</v>
      </c>
      <c r="B168" s="24" t="s">
        <v>161</v>
      </c>
      <c r="C168" s="15" t="s">
        <v>162</v>
      </c>
      <c r="D168" s="15">
        <v>72745380</v>
      </c>
      <c r="E168" s="26" t="s">
        <v>163</v>
      </c>
      <c r="F168" s="26" t="s">
        <v>164</v>
      </c>
      <c r="G168" s="24" t="s">
        <v>339</v>
      </c>
      <c r="H168" s="15" t="s">
        <v>37</v>
      </c>
      <c r="I168" s="15" t="s">
        <v>38</v>
      </c>
      <c r="J168" s="15" t="s">
        <v>166</v>
      </c>
      <c r="K168" s="24" t="s">
        <v>339</v>
      </c>
      <c r="L168" s="16">
        <v>300000</v>
      </c>
      <c r="M168" s="16">
        <f t="shared" si="2"/>
        <v>255000</v>
      </c>
      <c r="N168" s="15">
        <v>2021</v>
      </c>
      <c r="O168" s="15">
        <v>2027</v>
      </c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337.5" x14ac:dyDescent="0.25">
      <c r="A169" s="17">
        <v>165</v>
      </c>
      <c r="B169" s="15" t="s">
        <v>285</v>
      </c>
      <c r="C169" s="15" t="s">
        <v>340</v>
      </c>
      <c r="D169" s="15">
        <v>70901619</v>
      </c>
      <c r="E169" s="15">
        <v>108037738</v>
      </c>
      <c r="F169" s="15">
        <v>600001431</v>
      </c>
      <c r="G169" s="15" t="s">
        <v>341</v>
      </c>
      <c r="H169" s="15" t="s">
        <v>37</v>
      </c>
      <c r="I169" s="15" t="s">
        <v>38</v>
      </c>
      <c r="J169" s="15" t="s">
        <v>62</v>
      </c>
      <c r="K169" s="15" t="s">
        <v>342</v>
      </c>
      <c r="L169" s="16">
        <v>20000000</v>
      </c>
      <c r="M169" s="16">
        <f>L169*0.85</f>
        <v>17000000</v>
      </c>
      <c r="N169" s="15">
        <v>2024</v>
      </c>
      <c r="O169" s="15">
        <v>2025</v>
      </c>
      <c r="P169" s="14" t="s">
        <v>132</v>
      </c>
      <c r="Q169" s="14" t="s">
        <v>132</v>
      </c>
      <c r="R169" s="14" t="s">
        <v>132</v>
      </c>
      <c r="S169" s="14" t="s">
        <v>132</v>
      </c>
      <c r="T169" s="14"/>
      <c r="U169" s="14"/>
      <c r="V169" s="14"/>
      <c r="W169" s="14"/>
      <c r="X169" s="14"/>
      <c r="Y169" s="14"/>
      <c r="Z169" s="14"/>
    </row>
    <row r="170" spans="1:26" ht="175.5" x14ac:dyDescent="0.25">
      <c r="A170" s="17">
        <v>166</v>
      </c>
      <c r="B170" s="15" t="s">
        <v>285</v>
      </c>
      <c r="C170" s="15" t="s">
        <v>340</v>
      </c>
      <c r="D170" s="15">
        <v>70901619</v>
      </c>
      <c r="E170" s="15">
        <v>108037738</v>
      </c>
      <c r="F170" s="15">
        <v>600001431</v>
      </c>
      <c r="G170" s="15" t="s">
        <v>343</v>
      </c>
      <c r="H170" s="15" t="s">
        <v>37</v>
      </c>
      <c r="I170" s="15" t="s">
        <v>38</v>
      </c>
      <c r="J170" s="15" t="s">
        <v>62</v>
      </c>
      <c r="K170" s="15" t="s">
        <v>344</v>
      </c>
      <c r="L170" s="16">
        <v>47000000</v>
      </c>
      <c r="M170" s="16">
        <f t="shared" ref="M170:M180" si="3">L170*0.85</f>
        <v>39950000</v>
      </c>
      <c r="N170" s="15">
        <v>2025</v>
      </c>
      <c r="O170" s="15">
        <v>2030</v>
      </c>
      <c r="P170" s="14"/>
      <c r="Q170" s="14" t="s">
        <v>132</v>
      </c>
      <c r="R170" s="14" t="s">
        <v>132</v>
      </c>
      <c r="S170" s="14" t="s">
        <v>132</v>
      </c>
      <c r="T170" s="14"/>
      <c r="U170" s="14"/>
      <c r="V170" s="14"/>
      <c r="W170" s="14"/>
      <c r="X170" s="14"/>
      <c r="Y170" s="14"/>
      <c r="Z170" s="14"/>
    </row>
    <row r="171" spans="1:26" ht="216" x14ac:dyDescent="0.25">
      <c r="A171" s="17">
        <v>167</v>
      </c>
      <c r="B171" s="15" t="s">
        <v>285</v>
      </c>
      <c r="C171" s="15" t="s">
        <v>340</v>
      </c>
      <c r="D171" s="15">
        <v>70901619</v>
      </c>
      <c r="E171" s="15">
        <v>108037738</v>
      </c>
      <c r="F171" s="15">
        <v>600001431</v>
      </c>
      <c r="G171" s="15" t="s">
        <v>345</v>
      </c>
      <c r="H171" s="15" t="s">
        <v>37</v>
      </c>
      <c r="I171" s="15" t="s">
        <v>38</v>
      </c>
      <c r="J171" s="15" t="s">
        <v>62</v>
      </c>
      <c r="K171" s="15" t="s">
        <v>346</v>
      </c>
      <c r="L171" s="16">
        <v>2000000</v>
      </c>
      <c r="M171" s="16">
        <f t="shared" si="3"/>
        <v>1700000</v>
      </c>
      <c r="N171" s="15">
        <v>2025</v>
      </c>
      <c r="O171" s="15">
        <v>2030</v>
      </c>
      <c r="P171" s="14" t="s">
        <v>132</v>
      </c>
      <c r="Q171" s="14" t="s">
        <v>132</v>
      </c>
      <c r="R171" s="14" t="s">
        <v>132</v>
      </c>
      <c r="S171" s="14" t="s">
        <v>132</v>
      </c>
      <c r="T171" s="14"/>
      <c r="U171" s="14"/>
      <c r="V171" s="14"/>
      <c r="W171" s="14"/>
      <c r="X171" s="14"/>
      <c r="Y171" s="14"/>
      <c r="Z171" s="14"/>
    </row>
    <row r="172" spans="1:26" ht="310.5" x14ac:dyDescent="0.25">
      <c r="A172" s="17">
        <v>168</v>
      </c>
      <c r="B172" s="15" t="s">
        <v>285</v>
      </c>
      <c r="C172" s="15" t="s">
        <v>340</v>
      </c>
      <c r="D172" s="15">
        <v>70901619</v>
      </c>
      <c r="E172" s="15">
        <v>108037738</v>
      </c>
      <c r="F172" s="15">
        <v>600001431</v>
      </c>
      <c r="G172" s="15" t="s">
        <v>347</v>
      </c>
      <c r="H172" s="15" t="s">
        <v>37</v>
      </c>
      <c r="I172" s="15" t="s">
        <v>38</v>
      </c>
      <c r="J172" s="15" t="s">
        <v>62</v>
      </c>
      <c r="K172" s="15" t="s">
        <v>348</v>
      </c>
      <c r="L172" s="16">
        <v>7000000</v>
      </c>
      <c r="M172" s="16">
        <f t="shared" si="3"/>
        <v>5950000</v>
      </c>
      <c r="N172" s="15">
        <v>2025</v>
      </c>
      <c r="O172" s="15">
        <v>2030</v>
      </c>
      <c r="P172" s="14" t="s">
        <v>132</v>
      </c>
      <c r="Q172" s="14" t="s">
        <v>132</v>
      </c>
      <c r="R172" s="14" t="s">
        <v>132</v>
      </c>
      <c r="S172" s="14" t="s">
        <v>132</v>
      </c>
      <c r="T172" s="14"/>
      <c r="U172" s="14"/>
      <c r="V172" s="14"/>
      <c r="W172" s="14"/>
      <c r="X172" s="14"/>
      <c r="Y172" s="14"/>
      <c r="Z172" s="14"/>
    </row>
    <row r="173" spans="1:26" ht="162" x14ac:dyDescent="0.25">
      <c r="A173" s="17">
        <v>169</v>
      </c>
      <c r="B173" s="15" t="s">
        <v>285</v>
      </c>
      <c r="C173" s="15" t="s">
        <v>340</v>
      </c>
      <c r="D173" s="15">
        <v>70901619</v>
      </c>
      <c r="E173" s="15">
        <v>108037738</v>
      </c>
      <c r="F173" s="15">
        <v>600001431</v>
      </c>
      <c r="G173" s="15" t="s">
        <v>349</v>
      </c>
      <c r="H173" s="15" t="s">
        <v>37</v>
      </c>
      <c r="I173" s="15" t="s">
        <v>38</v>
      </c>
      <c r="J173" s="15" t="s">
        <v>62</v>
      </c>
      <c r="K173" s="15" t="s">
        <v>350</v>
      </c>
      <c r="L173" s="16">
        <v>12000000</v>
      </c>
      <c r="M173" s="16">
        <f t="shared" si="3"/>
        <v>10200000</v>
      </c>
      <c r="N173" s="15">
        <v>2025</v>
      </c>
      <c r="O173" s="15">
        <v>2030</v>
      </c>
      <c r="P173" s="14" t="s">
        <v>132</v>
      </c>
      <c r="Q173" s="14" t="s">
        <v>132</v>
      </c>
      <c r="R173" s="14" t="s">
        <v>132</v>
      </c>
      <c r="S173" s="14" t="s">
        <v>132</v>
      </c>
      <c r="T173" s="14" t="s">
        <v>118</v>
      </c>
      <c r="U173" s="14" t="s">
        <v>118</v>
      </c>
      <c r="V173" s="14" t="s">
        <v>238</v>
      </c>
      <c r="W173" s="14" t="s">
        <v>238</v>
      </c>
      <c r="X173" s="14" t="s">
        <v>238</v>
      </c>
      <c r="Y173" s="14" t="s">
        <v>242</v>
      </c>
      <c r="Z173" s="14" t="s">
        <v>240</v>
      </c>
    </row>
    <row r="174" spans="1:26" ht="351" x14ac:dyDescent="0.25">
      <c r="A174" s="17">
        <v>170</v>
      </c>
      <c r="B174" s="15" t="s">
        <v>285</v>
      </c>
      <c r="C174" s="15" t="s">
        <v>340</v>
      </c>
      <c r="D174" s="15">
        <v>70901619</v>
      </c>
      <c r="E174" s="15">
        <v>108037738</v>
      </c>
      <c r="F174" s="15">
        <v>600001431</v>
      </c>
      <c r="G174" s="15" t="s">
        <v>351</v>
      </c>
      <c r="H174" s="15" t="s">
        <v>37</v>
      </c>
      <c r="I174" s="15" t="s">
        <v>38</v>
      </c>
      <c r="J174" s="15" t="s">
        <v>62</v>
      </c>
      <c r="K174" s="15" t="s">
        <v>352</v>
      </c>
      <c r="L174" s="16">
        <v>37000000</v>
      </c>
      <c r="M174" s="16">
        <f t="shared" si="3"/>
        <v>31450000</v>
      </c>
      <c r="N174" s="15">
        <v>2025</v>
      </c>
      <c r="O174" s="15">
        <v>2030</v>
      </c>
      <c r="P174" s="14" t="s">
        <v>132</v>
      </c>
      <c r="Q174" s="14" t="s">
        <v>132</v>
      </c>
      <c r="R174" s="14" t="s">
        <v>132</v>
      </c>
      <c r="S174" s="14" t="s">
        <v>132</v>
      </c>
      <c r="T174" s="14" t="s">
        <v>118</v>
      </c>
      <c r="U174" s="14" t="s">
        <v>118</v>
      </c>
      <c r="V174" s="14" t="s">
        <v>238</v>
      </c>
      <c r="W174" s="14" t="s">
        <v>238</v>
      </c>
      <c r="X174" s="14" t="s">
        <v>238</v>
      </c>
      <c r="Y174" s="14" t="s">
        <v>353</v>
      </c>
      <c r="Z174" s="14" t="s">
        <v>354</v>
      </c>
    </row>
    <row r="175" spans="1:26" ht="216" x14ac:dyDescent="0.25">
      <c r="A175" s="17">
        <v>171</v>
      </c>
      <c r="B175" s="15" t="s">
        <v>355</v>
      </c>
      <c r="C175" s="15" t="s">
        <v>58</v>
      </c>
      <c r="D175" s="15">
        <v>60232722</v>
      </c>
      <c r="E175" s="15">
        <v>102565279</v>
      </c>
      <c r="F175" s="15">
        <v>600084795</v>
      </c>
      <c r="G175" s="15" t="s">
        <v>356</v>
      </c>
      <c r="H175" s="15" t="s">
        <v>37</v>
      </c>
      <c r="I175" s="15" t="s">
        <v>38</v>
      </c>
      <c r="J175" s="15" t="s">
        <v>62</v>
      </c>
      <c r="K175" s="15" t="s">
        <v>357</v>
      </c>
      <c r="L175" s="16">
        <v>40000000</v>
      </c>
      <c r="M175" s="16">
        <f t="shared" si="3"/>
        <v>34000000</v>
      </c>
      <c r="N175" s="15">
        <v>2023</v>
      </c>
      <c r="O175" s="15">
        <v>2027</v>
      </c>
      <c r="P175" s="14"/>
      <c r="Q175" s="14"/>
      <c r="R175" s="14"/>
      <c r="S175" s="14"/>
      <c r="T175" s="14" t="s">
        <v>118</v>
      </c>
      <c r="U175" s="14" t="s">
        <v>118</v>
      </c>
      <c r="V175" s="14" t="s">
        <v>238</v>
      </c>
      <c r="W175" s="14" t="s">
        <v>238</v>
      </c>
      <c r="X175" s="14" t="s">
        <v>238</v>
      </c>
      <c r="Y175" s="14" t="s">
        <v>353</v>
      </c>
      <c r="Z175" s="14" t="s">
        <v>118</v>
      </c>
    </row>
    <row r="176" spans="1:26" ht="175.5" x14ac:dyDescent="0.25">
      <c r="A176" s="17">
        <v>172</v>
      </c>
      <c r="B176" s="15" t="s">
        <v>355</v>
      </c>
      <c r="C176" s="15" t="s">
        <v>58</v>
      </c>
      <c r="D176" s="15">
        <v>60232722</v>
      </c>
      <c r="E176" s="15">
        <v>102565279</v>
      </c>
      <c r="F176" s="15">
        <v>600084795</v>
      </c>
      <c r="G176" s="15" t="s">
        <v>358</v>
      </c>
      <c r="H176" s="15" t="s">
        <v>37</v>
      </c>
      <c r="I176" s="15" t="s">
        <v>38</v>
      </c>
      <c r="J176" s="15" t="s">
        <v>62</v>
      </c>
      <c r="K176" s="15" t="s">
        <v>359</v>
      </c>
      <c r="L176" s="16">
        <v>4000000</v>
      </c>
      <c r="M176" s="16">
        <f t="shared" si="3"/>
        <v>3400000</v>
      </c>
      <c r="N176" s="15">
        <v>2023</v>
      </c>
      <c r="O176" s="15">
        <v>2027</v>
      </c>
      <c r="P176" s="14"/>
      <c r="Q176" s="14" t="s">
        <v>132</v>
      </c>
      <c r="R176" s="14"/>
      <c r="S176" s="14"/>
      <c r="T176" s="14" t="s">
        <v>118</v>
      </c>
      <c r="U176" s="14" t="s">
        <v>118</v>
      </c>
      <c r="V176" s="14" t="s">
        <v>238</v>
      </c>
      <c r="W176" s="14" t="s">
        <v>238</v>
      </c>
      <c r="X176" s="14" t="s">
        <v>238</v>
      </c>
      <c r="Y176" s="14" t="s">
        <v>353</v>
      </c>
      <c r="Z176" s="14" t="s">
        <v>118</v>
      </c>
    </row>
    <row r="177" spans="1:26" ht="27" x14ac:dyDescent="0.25">
      <c r="A177" s="17">
        <v>173</v>
      </c>
      <c r="B177" s="15" t="s">
        <v>355</v>
      </c>
      <c r="C177" s="15" t="s">
        <v>58</v>
      </c>
      <c r="D177" s="15">
        <v>60232722</v>
      </c>
      <c r="E177" s="15">
        <v>102565279</v>
      </c>
      <c r="F177" s="15">
        <v>600084795</v>
      </c>
      <c r="G177" s="15" t="s">
        <v>280</v>
      </c>
      <c r="H177" s="15" t="s">
        <v>37</v>
      </c>
      <c r="I177" s="15" t="s">
        <v>38</v>
      </c>
      <c r="J177" s="15" t="s">
        <v>62</v>
      </c>
      <c r="K177" s="15" t="s">
        <v>280</v>
      </c>
      <c r="L177" s="16">
        <v>8000000</v>
      </c>
      <c r="M177" s="16">
        <f t="shared" si="3"/>
        <v>6800000</v>
      </c>
      <c r="N177" s="15">
        <v>2023</v>
      </c>
      <c r="O177" s="15">
        <v>2027</v>
      </c>
      <c r="P177" s="14"/>
      <c r="Q177" s="14"/>
      <c r="R177" s="14"/>
      <c r="S177" s="14"/>
      <c r="T177" s="14" t="s">
        <v>118</v>
      </c>
      <c r="U177" s="14" t="s">
        <v>238</v>
      </c>
      <c r="V177" s="14" t="s">
        <v>238</v>
      </c>
      <c r="W177" s="14" t="s">
        <v>238</v>
      </c>
      <c r="X177" s="14" t="s">
        <v>238</v>
      </c>
      <c r="Y177" s="14" t="s">
        <v>353</v>
      </c>
      <c r="Z177" s="14" t="s">
        <v>118</v>
      </c>
    </row>
    <row r="178" spans="1:26" ht="27" x14ac:dyDescent="0.25">
      <c r="A178" s="17">
        <v>174</v>
      </c>
      <c r="B178" s="15" t="s">
        <v>355</v>
      </c>
      <c r="C178" s="15" t="s">
        <v>58</v>
      </c>
      <c r="D178" s="15">
        <v>60232722</v>
      </c>
      <c r="E178" s="15">
        <v>102565279</v>
      </c>
      <c r="F178" s="15">
        <v>600084795</v>
      </c>
      <c r="G178" s="15" t="s">
        <v>360</v>
      </c>
      <c r="H178" s="15" t="s">
        <v>37</v>
      </c>
      <c r="I178" s="15" t="s">
        <v>38</v>
      </c>
      <c r="J178" s="15" t="s">
        <v>62</v>
      </c>
      <c r="K178" s="15" t="s">
        <v>360</v>
      </c>
      <c r="L178" s="16">
        <v>8000000</v>
      </c>
      <c r="M178" s="16">
        <f t="shared" si="3"/>
        <v>6800000</v>
      </c>
      <c r="N178" s="15">
        <v>2023</v>
      </c>
      <c r="O178" s="15">
        <v>2027</v>
      </c>
      <c r="P178" s="14"/>
      <c r="Q178" s="14"/>
      <c r="R178" s="14"/>
      <c r="S178" s="14"/>
      <c r="T178" s="14" t="s">
        <v>118</v>
      </c>
      <c r="U178" s="14" t="s">
        <v>238</v>
      </c>
      <c r="V178" s="14" t="s">
        <v>238</v>
      </c>
      <c r="W178" s="14" t="s">
        <v>238</v>
      </c>
      <c r="X178" s="14" t="s">
        <v>238</v>
      </c>
      <c r="Y178" s="14" t="s">
        <v>353</v>
      </c>
      <c r="Z178" s="14" t="s">
        <v>118</v>
      </c>
    </row>
    <row r="179" spans="1:26" ht="148.5" x14ac:dyDescent="0.25">
      <c r="A179" s="17">
        <v>175</v>
      </c>
      <c r="B179" s="15" t="s">
        <v>355</v>
      </c>
      <c r="C179" s="15" t="s">
        <v>58</v>
      </c>
      <c r="D179" s="15">
        <v>60232722</v>
      </c>
      <c r="E179" s="15">
        <v>102565279</v>
      </c>
      <c r="F179" s="15">
        <v>600084795</v>
      </c>
      <c r="G179" s="15" t="s">
        <v>361</v>
      </c>
      <c r="H179" s="15" t="s">
        <v>37</v>
      </c>
      <c r="I179" s="15" t="s">
        <v>38</v>
      </c>
      <c r="J179" s="15" t="s">
        <v>62</v>
      </c>
      <c r="K179" s="15" t="s">
        <v>362</v>
      </c>
      <c r="L179" s="16">
        <v>3500000</v>
      </c>
      <c r="M179" s="16">
        <f t="shared" si="3"/>
        <v>2975000</v>
      </c>
      <c r="N179" s="15">
        <v>2023</v>
      </c>
      <c r="O179" s="15">
        <v>2027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75.5" x14ac:dyDescent="0.25">
      <c r="A180" s="14">
        <v>176</v>
      </c>
      <c r="B180" s="15" t="s">
        <v>355</v>
      </c>
      <c r="C180" s="15" t="s">
        <v>58</v>
      </c>
      <c r="D180" s="15">
        <v>60232722</v>
      </c>
      <c r="E180" s="15">
        <v>102565279</v>
      </c>
      <c r="F180" s="15">
        <v>600084795</v>
      </c>
      <c r="G180" s="15" t="s">
        <v>529</v>
      </c>
      <c r="H180" s="15" t="s">
        <v>37</v>
      </c>
      <c r="I180" s="15" t="s">
        <v>38</v>
      </c>
      <c r="J180" s="15" t="s">
        <v>62</v>
      </c>
      <c r="K180" s="15" t="s">
        <v>530</v>
      </c>
      <c r="L180" s="16">
        <v>53000000</v>
      </c>
      <c r="M180" s="16">
        <f t="shared" si="3"/>
        <v>45050000</v>
      </c>
      <c r="N180" s="15">
        <v>2025</v>
      </c>
      <c r="O180" s="15">
        <v>2027</v>
      </c>
      <c r="P180" s="14"/>
      <c r="Q180" s="14"/>
      <c r="R180" s="14"/>
      <c r="S180" s="14"/>
      <c r="T180" s="14"/>
      <c r="U180" s="14"/>
      <c r="V180" s="14" t="s">
        <v>132</v>
      </c>
      <c r="W180" s="14" t="s">
        <v>132</v>
      </c>
      <c r="X180" s="14"/>
      <c r="Y180" s="14"/>
      <c r="Z180" s="14"/>
    </row>
    <row r="181" spans="1:26" ht="27" x14ac:dyDescent="0.25">
      <c r="A181" s="17">
        <v>177</v>
      </c>
      <c r="B181" s="55" t="s">
        <v>363</v>
      </c>
      <c r="C181" s="55" t="s">
        <v>364</v>
      </c>
      <c r="D181" s="55">
        <v>46071156</v>
      </c>
      <c r="E181" s="55">
        <v>102465444</v>
      </c>
      <c r="F181" s="55">
        <v>600084671</v>
      </c>
      <c r="G181" s="55" t="s">
        <v>367</v>
      </c>
      <c r="H181" s="55" t="s">
        <v>37</v>
      </c>
      <c r="I181" s="55" t="s">
        <v>38</v>
      </c>
      <c r="J181" s="55" t="s">
        <v>39</v>
      </c>
      <c r="K181" s="55" t="s">
        <v>368</v>
      </c>
      <c r="L181" s="56">
        <v>2000000</v>
      </c>
      <c r="M181" s="56">
        <v>1700000</v>
      </c>
      <c r="N181" s="55">
        <v>2021</v>
      </c>
      <c r="O181" s="55">
        <v>2027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 t="s">
        <v>366</v>
      </c>
      <c r="Z181" s="34" t="s">
        <v>118</v>
      </c>
    </row>
    <row r="182" spans="1:26" ht="40.5" x14ac:dyDescent="0.25">
      <c r="A182" s="17">
        <v>178</v>
      </c>
      <c r="B182" s="55" t="s">
        <v>363</v>
      </c>
      <c r="C182" s="55" t="s">
        <v>364</v>
      </c>
      <c r="D182" s="55">
        <v>46071156</v>
      </c>
      <c r="E182" s="55">
        <v>102465444</v>
      </c>
      <c r="F182" s="55">
        <v>600084671</v>
      </c>
      <c r="G182" s="55" t="s">
        <v>369</v>
      </c>
      <c r="H182" s="55" t="s">
        <v>37</v>
      </c>
      <c r="I182" s="55" t="s">
        <v>38</v>
      </c>
      <c r="J182" s="55" t="s">
        <v>39</v>
      </c>
      <c r="K182" s="55" t="s">
        <v>370</v>
      </c>
      <c r="L182" s="56">
        <v>3000000</v>
      </c>
      <c r="M182" s="56">
        <v>2550000</v>
      </c>
      <c r="N182" s="55">
        <v>2021</v>
      </c>
      <c r="O182" s="55">
        <v>2027</v>
      </c>
      <c r="P182" s="34"/>
      <c r="Q182" s="34"/>
      <c r="R182" s="34" t="s">
        <v>132</v>
      </c>
      <c r="S182" s="34"/>
      <c r="T182" s="34"/>
      <c r="U182" s="34"/>
      <c r="V182" s="34"/>
      <c r="W182" s="34"/>
      <c r="X182" s="34"/>
      <c r="Y182" s="34" t="s">
        <v>366</v>
      </c>
      <c r="Z182" s="34" t="s">
        <v>371</v>
      </c>
    </row>
    <row r="183" spans="1:26" ht="337.5" x14ac:dyDescent="0.25">
      <c r="A183" s="17">
        <v>179</v>
      </c>
      <c r="B183" s="33" t="s">
        <v>285</v>
      </c>
      <c r="C183" s="33" t="s">
        <v>340</v>
      </c>
      <c r="D183" s="33">
        <v>70901619</v>
      </c>
      <c r="E183" s="33">
        <v>108037738</v>
      </c>
      <c r="F183" s="33">
        <v>600001431</v>
      </c>
      <c r="G183" s="33" t="s">
        <v>372</v>
      </c>
      <c r="H183" s="33" t="s">
        <v>37</v>
      </c>
      <c r="I183" s="33" t="s">
        <v>38</v>
      </c>
      <c r="J183" s="33" t="s">
        <v>62</v>
      </c>
      <c r="K183" s="33" t="s">
        <v>373</v>
      </c>
      <c r="L183" s="57">
        <v>10000000</v>
      </c>
      <c r="M183" s="57">
        <v>8500000</v>
      </c>
      <c r="N183" s="33">
        <v>2025</v>
      </c>
      <c r="O183" s="33">
        <v>2030</v>
      </c>
      <c r="P183" s="48">
        <v>0</v>
      </c>
      <c r="Q183" s="35">
        <v>0</v>
      </c>
      <c r="R183" s="35" t="s">
        <v>132</v>
      </c>
      <c r="S183" s="35" t="s">
        <v>132</v>
      </c>
      <c r="T183" s="35" t="s">
        <v>118</v>
      </c>
      <c r="U183" s="35" t="s">
        <v>118</v>
      </c>
      <c r="V183" s="35" t="s">
        <v>238</v>
      </c>
      <c r="W183" s="35" t="s">
        <v>238</v>
      </c>
      <c r="X183" s="35" t="s">
        <v>238</v>
      </c>
      <c r="Y183" s="35" t="s">
        <v>374</v>
      </c>
      <c r="Z183" s="35" t="s">
        <v>118</v>
      </c>
    </row>
    <row r="184" spans="1:26" ht="351" x14ac:dyDescent="0.25">
      <c r="A184" s="14">
        <v>180</v>
      </c>
      <c r="B184" s="33" t="s">
        <v>285</v>
      </c>
      <c r="C184" s="33" t="s">
        <v>340</v>
      </c>
      <c r="D184" s="33">
        <v>70901619</v>
      </c>
      <c r="E184" s="33">
        <v>108037738</v>
      </c>
      <c r="F184" s="33">
        <v>600001431</v>
      </c>
      <c r="G184" s="33" t="s">
        <v>375</v>
      </c>
      <c r="H184" s="33" t="s">
        <v>37</v>
      </c>
      <c r="I184" s="33" t="s">
        <v>38</v>
      </c>
      <c r="J184" s="33" t="s">
        <v>62</v>
      </c>
      <c r="K184" s="33" t="s">
        <v>376</v>
      </c>
      <c r="L184" s="57">
        <v>47000000</v>
      </c>
      <c r="M184" s="57">
        <v>39950000</v>
      </c>
      <c r="N184" s="33">
        <v>2025</v>
      </c>
      <c r="O184" s="33">
        <v>2030</v>
      </c>
      <c r="P184" s="48">
        <v>0</v>
      </c>
      <c r="Q184" s="35">
        <v>0</v>
      </c>
      <c r="R184" s="35" t="s">
        <v>132</v>
      </c>
      <c r="S184" s="35" t="s">
        <v>132</v>
      </c>
      <c r="T184" s="35" t="s">
        <v>118</v>
      </c>
      <c r="U184" s="35" t="s">
        <v>118</v>
      </c>
      <c r="V184" s="35" t="s">
        <v>238</v>
      </c>
      <c r="W184" s="35" t="s">
        <v>238</v>
      </c>
      <c r="X184" s="35" t="s">
        <v>238</v>
      </c>
      <c r="Y184" s="35" t="s">
        <v>374</v>
      </c>
      <c r="Z184" s="35" t="s">
        <v>118</v>
      </c>
    </row>
    <row r="185" spans="1:26" ht="324" x14ac:dyDescent="0.25">
      <c r="A185" s="17">
        <v>181</v>
      </c>
      <c r="B185" s="33" t="s">
        <v>285</v>
      </c>
      <c r="C185" s="33" t="s">
        <v>340</v>
      </c>
      <c r="D185" s="33">
        <v>70901619</v>
      </c>
      <c r="E185" s="33">
        <v>108037738</v>
      </c>
      <c r="F185" s="33">
        <v>600001431</v>
      </c>
      <c r="G185" s="33" t="s">
        <v>377</v>
      </c>
      <c r="H185" s="33" t="s">
        <v>37</v>
      </c>
      <c r="I185" s="33" t="s">
        <v>38</v>
      </c>
      <c r="J185" s="33" t="s">
        <v>62</v>
      </c>
      <c r="K185" s="33" t="s">
        <v>378</v>
      </c>
      <c r="L185" s="57">
        <v>47000000</v>
      </c>
      <c r="M185" s="57">
        <v>39950000</v>
      </c>
      <c r="N185" s="33">
        <v>2025</v>
      </c>
      <c r="O185" s="33">
        <v>2030</v>
      </c>
      <c r="P185" s="48" t="s">
        <v>132</v>
      </c>
      <c r="Q185" s="35" t="s">
        <v>132</v>
      </c>
      <c r="R185" s="35" t="s">
        <v>132</v>
      </c>
      <c r="S185" s="35" t="s">
        <v>132</v>
      </c>
      <c r="T185" s="35" t="s">
        <v>118</v>
      </c>
      <c r="U185" s="35" t="s">
        <v>238</v>
      </c>
      <c r="V185" s="35" t="s">
        <v>238</v>
      </c>
      <c r="W185" s="35" t="s">
        <v>118</v>
      </c>
      <c r="X185" s="35" t="s">
        <v>238</v>
      </c>
      <c r="Y185" s="35" t="s">
        <v>374</v>
      </c>
      <c r="Z185" s="35" t="s">
        <v>118</v>
      </c>
    </row>
    <row r="186" spans="1:26" ht="27" x14ac:dyDescent="0.25">
      <c r="A186" s="17">
        <v>182</v>
      </c>
      <c r="B186" s="55" t="s">
        <v>379</v>
      </c>
      <c r="C186" s="55" t="s">
        <v>380</v>
      </c>
      <c r="D186" s="55">
        <v>65639685</v>
      </c>
      <c r="E186" s="58">
        <v>116800470</v>
      </c>
      <c r="F186" s="58">
        <v>616800461</v>
      </c>
      <c r="G186" s="55" t="s">
        <v>381</v>
      </c>
      <c r="H186" s="55" t="s">
        <v>37</v>
      </c>
      <c r="I186" s="55" t="s">
        <v>38</v>
      </c>
      <c r="J186" s="55" t="s">
        <v>54</v>
      </c>
      <c r="K186" s="33" t="s">
        <v>382</v>
      </c>
      <c r="L186" s="56">
        <v>2500000</v>
      </c>
      <c r="M186" s="56">
        <v>1750000</v>
      </c>
      <c r="N186" s="33">
        <v>2025</v>
      </c>
      <c r="O186" s="33">
        <v>2030</v>
      </c>
      <c r="P186" s="48"/>
      <c r="Q186" s="34" t="s">
        <v>383</v>
      </c>
      <c r="R186" s="34"/>
      <c r="S186" s="34"/>
      <c r="T186" s="35"/>
      <c r="U186" s="35"/>
      <c r="V186" s="35"/>
      <c r="W186" s="35"/>
      <c r="X186" s="35"/>
      <c r="Y186" s="35"/>
      <c r="Z186" s="34" t="s">
        <v>383</v>
      </c>
    </row>
    <row r="187" spans="1:26" ht="27" x14ac:dyDescent="0.25">
      <c r="A187" s="17">
        <v>183</v>
      </c>
      <c r="B187" s="55" t="s">
        <v>379</v>
      </c>
      <c r="C187" s="55" t="s">
        <v>380</v>
      </c>
      <c r="D187" s="55">
        <v>65639685</v>
      </c>
      <c r="E187" s="58">
        <v>116800470</v>
      </c>
      <c r="F187" s="58">
        <v>616800461</v>
      </c>
      <c r="G187" s="55" t="s">
        <v>384</v>
      </c>
      <c r="H187" s="55" t="s">
        <v>37</v>
      </c>
      <c r="I187" s="55" t="s">
        <v>38</v>
      </c>
      <c r="J187" s="55" t="s">
        <v>54</v>
      </c>
      <c r="K187" s="33" t="s">
        <v>385</v>
      </c>
      <c r="L187" s="56">
        <v>3000000</v>
      </c>
      <c r="M187" s="56">
        <v>2550000</v>
      </c>
      <c r="N187" s="33">
        <v>2025</v>
      </c>
      <c r="O187" s="33">
        <v>2030</v>
      </c>
      <c r="P187" s="48"/>
      <c r="Q187" s="34" t="s">
        <v>383</v>
      </c>
      <c r="R187" s="34"/>
      <c r="S187" s="34"/>
      <c r="T187" s="35"/>
      <c r="U187" s="35"/>
      <c r="V187" s="35"/>
      <c r="W187" s="35"/>
      <c r="X187" s="35"/>
      <c r="Y187" s="35"/>
      <c r="Z187" s="34" t="s">
        <v>383</v>
      </c>
    </row>
    <row r="188" spans="1:26" ht="27" x14ac:dyDescent="0.25">
      <c r="A188" s="14">
        <v>184</v>
      </c>
      <c r="B188" s="55" t="s">
        <v>379</v>
      </c>
      <c r="C188" s="55" t="s">
        <v>380</v>
      </c>
      <c r="D188" s="55">
        <v>65639685</v>
      </c>
      <c r="E188" s="58">
        <v>116800470</v>
      </c>
      <c r="F188" s="58">
        <v>616800461</v>
      </c>
      <c r="G188" s="55" t="s">
        <v>172</v>
      </c>
      <c r="H188" s="55" t="s">
        <v>37</v>
      </c>
      <c r="I188" s="55" t="s">
        <v>38</v>
      </c>
      <c r="J188" s="55" t="s">
        <v>54</v>
      </c>
      <c r="K188" s="33" t="s">
        <v>386</v>
      </c>
      <c r="L188" s="56">
        <v>2000000</v>
      </c>
      <c r="M188" s="56">
        <v>1700000</v>
      </c>
      <c r="N188" s="33">
        <v>2025</v>
      </c>
      <c r="O188" s="33">
        <v>2030</v>
      </c>
      <c r="P188" s="48"/>
      <c r="Q188" s="34" t="s">
        <v>383</v>
      </c>
      <c r="R188" s="34"/>
      <c r="S188" s="34"/>
      <c r="T188" s="35"/>
      <c r="U188" s="35"/>
      <c r="V188" s="35"/>
      <c r="W188" s="35"/>
      <c r="X188" s="35"/>
      <c r="Y188" s="35"/>
      <c r="Z188" s="34" t="s">
        <v>383</v>
      </c>
    </row>
    <row r="189" spans="1:26" ht="27" x14ac:dyDescent="0.25">
      <c r="A189" s="17">
        <v>185</v>
      </c>
      <c r="B189" s="55" t="s">
        <v>379</v>
      </c>
      <c r="C189" s="55" t="s">
        <v>380</v>
      </c>
      <c r="D189" s="55">
        <v>65639685</v>
      </c>
      <c r="E189" s="58">
        <v>116800470</v>
      </c>
      <c r="F189" s="58">
        <v>616800461</v>
      </c>
      <c r="G189" s="55" t="s">
        <v>387</v>
      </c>
      <c r="H189" s="55" t="s">
        <v>37</v>
      </c>
      <c r="I189" s="55" t="s">
        <v>38</v>
      </c>
      <c r="J189" s="55" t="s">
        <v>54</v>
      </c>
      <c r="K189" s="33" t="s">
        <v>214</v>
      </c>
      <c r="L189" s="56">
        <v>1500000</v>
      </c>
      <c r="M189" s="56">
        <v>1275000</v>
      </c>
      <c r="N189" s="33">
        <v>2025</v>
      </c>
      <c r="O189" s="33">
        <v>2030</v>
      </c>
      <c r="P189" s="48"/>
      <c r="Q189" s="34"/>
      <c r="R189" s="34"/>
      <c r="S189" s="34" t="s">
        <v>383</v>
      </c>
      <c r="T189" s="35"/>
      <c r="U189" s="35"/>
      <c r="V189" s="35"/>
      <c r="W189" s="35"/>
      <c r="X189" s="35"/>
      <c r="Y189" s="35"/>
      <c r="Z189" s="34"/>
    </row>
    <row r="190" spans="1:26" ht="40.5" x14ac:dyDescent="0.25">
      <c r="A190" s="17">
        <v>186</v>
      </c>
      <c r="B190" s="33" t="s">
        <v>388</v>
      </c>
      <c r="C190" s="33" t="s">
        <v>227</v>
      </c>
      <c r="D190" s="33">
        <v>49087011</v>
      </c>
      <c r="E190" s="33">
        <v>102465703</v>
      </c>
      <c r="F190" s="33">
        <v>600084892</v>
      </c>
      <c r="G190" s="59" t="s">
        <v>389</v>
      </c>
      <c r="H190" s="33" t="s">
        <v>37</v>
      </c>
      <c r="I190" s="33" t="s">
        <v>38</v>
      </c>
      <c r="J190" s="33" t="s">
        <v>229</v>
      </c>
      <c r="K190" s="33" t="s">
        <v>389</v>
      </c>
      <c r="L190" s="56">
        <v>2500000</v>
      </c>
      <c r="M190" s="57">
        <v>1750000</v>
      </c>
      <c r="N190" s="33">
        <v>2025</v>
      </c>
      <c r="O190" s="33">
        <v>2030</v>
      </c>
      <c r="P190" s="48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40.5" x14ac:dyDescent="0.25">
      <c r="A191" s="17">
        <v>187</v>
      </c>
      <c r="B191" s="33" t="s">
        <v>388</v>
      </c>
      <c r="C191" s="33" t="s">
        <v>227</v>
      </c>
      <c r="D191" s="33">
        <v>49087011</v>
      </c>
      <c r="E191" s="33">
        <v>102465703</v>
      </c>
      <c r="F191" s="33">
        <v>600084892</v>
      </c>
      <c r="G191" s="59" t="s">
        <v>390</v>
      </c>
      <c r="H191" s="33" t="s">
        <v>37</v>
      </c>
      <c r="I191" s="33" t="s">
        <v>38</v>
      </c>
      <c r="J191" s="33" t="s">
        <v>229</v>
      </c>
      <c r="K191" s="33" t="s">
        <v>390</v>
      </c>
      <c r="L191" s="56">
        <v>8000000</v>
      </c>
      <c r="M191" s="57">
        <v>6800000</v>
      </c>
      <c r="N191" s="33">
        <v>2025</v>
      </c>
      <c r="O191" s="33">
        <v>2030</v>
      </c>
      <c r="P191" s="48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40.5" x14ac:dyDescent="0.25">
      <c r="A192" s="14">
        <v>188</v>
      </c>
      <c r="B192" s="33" t="s">
        <v>388</v>
      </c>
      <c r="C192" s="33" t="s">
        <v>227</v>
      </c>
      <c r="D192" s="33">
        <v>49087011</v>
      </c>
      <c r="E192" s="33">
        <v>102465703</v>
      </c>
      <c r="F192" s="33">
        <v>600084892</v>
      </c>
      <c r="G192" s="59" t="s">
        <v>391</v>
      </c>
      <c r="H192" s="33" t="s">
        <v>37</v>
      </c>
      <c r="I192" s="33" t="s">
        <v>38</v>
      </c>
      <c r="J192" s="33" t="s">
        <v>229</v>
      </c>
      <c r="K192" s="33" t="s">
        <v>391</v>
      </c>
      <c r="L192" s="56">
        <v>4000000</v>
      </c>
      <c r="M192" s="57">
        <v>3400000</v>
      </c>
      <c r="N192" s="33">
        <v>2025</v>
      </c>
      <c r="O192" s="33">
        <v>2030</v>
      </c>
      <c r="P192" s="48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40.5" x14ac:dyDescent="0.25">
      <c r="A193" s="17">
        <v>189</v>
      </c>
      <c r="B193" s="33" t="s">
        <v>388</v>
      </c>
      <c r="C193" s="33" t="s">
        <v>227</v>
      </c>
      <c r="D193" s="33">
        <v>49087011</v>
      </c>
      <c r="E193" s="33">
        <v>102465703</v>
      </c>
      <c r="F193" s="33">
        <v>600084892</v>
      </c>
      <c r="G193" s="59" t="s">
        <v>392</v>
      </c>
      <c r="H193" s="33" t="s">
        <v>37</v>
      </c>
      <c r="I193" s="33" t="s">
        <v>38</v>
      </c>
      <c r="J193" s="33" t="s">
        <v>229</v>
      </c>
      <c r="K193" s="33" t="s">
        <v>392</v>
      </c>
      <c r="L193" s="56">
        <v>3000000</v>
      </c>
      <c r="M193" s="57">
        <v>2550000</v>
      </c>
      <c r="N193" s="33">
        <v>2025</v>
      </c>
      <c r="O193" s="33">
        <v>2030</v>
      </c>
      <c r="P193" s="48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27" x14ac:dyDescent="0.25">
      <c r="A194" s="17">
        <v>190</v>
      </c>
      <c r="B194" s="33" t="s">
        <v>393</v>
      </c>
      <c r="C194" s="33" t="s">
        <v>394</v>
      </c>
      <c r="D194" s="33">
        <v>70943788</v>
      </c>
      <c r="E194" s="60" t="s">
        <v>210</v>
      </c>
      <c r="F194" s="60" t="s">
        <v>395</v>
      </c>
      <c r="G194" s="33" t="s">
        <v>396</v>
      </c>
      <c r="H194" s="33" t="s">
        <v>37</v>
      </c>
      <c r="I194" s="33" t="s">
        <v>38</v>
      </c>
      <c r="J194" s="33" t="s">
        <v>213</v>
      </c>
      <c r="K194" s="33" t="s">
        <v>386</v>
      </c>
      <c r="L194" s="57">
        <v>1500000</v>
      </c>
      <c r="M194" s="57">
        <v>1275000</v>
      </c>
      <c r="N194" s="33">
        <v>2025</v>
      </c>
      <c r="O194" s="33">
        <v>2030</v>
      </c>
      <c r="P194" s="48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54" x14ac:dyDescent="0.25">
      <c r="A195" s="17">
        <v>191</v>
      </c>
      <c r="B195" s="33" t="s">
        <v>393</v>
      </c>
      <c r="C195" s="33" t="s">
        <v>394</v>
      </c>
      <c r="D195" s="33">
        <v>70943788</v>
      </c>
      <c r="E195" s="60" t="s">
        <v>210</v>
      </c>
      <c r="F195" s="60" t="s">
        <v>395</v>
      </c>
      <c r="G195" s="33" t="s">
        <v>397</v>
      </c>
      <c r="H195" s="33" t="s">
        <v>37</v>
      </c>
      <c r="I195" s="33" t="s">
        <v>38</v>
      </c>
      <c r="J195" s="33" t="s">
        <v>213</v>
      </c>
      <c r="K195" s="33" t="s">
        <v>398</v>
      </c>
      <c r="L195" s="57">
        <v>3000000</v>
      </c>
      <c r="M195" s="57">
        <v>2550000</v>
      </c>
      <c r="N195" s="33">
        <v>2025</v>
      </c>
      <c r="O195" s="33">
        <v>2030</v>
      </c>
      <c r="P195" s="48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27" x14ac:dyDescent="0.25">
      <c r="A196" s="14">
        <v>192</v>
      </c>
      <c r="B196" s="33" t="s">
        <v>393</v>
      </c>
      <c r="C196" s="33" t="s">
        <v>394</v>
      </c>
      <c r="D196" s="33">
        <v>70943788</v>
      </c>
      <c r="E196" s="60" t="s">
        <v>210</v>
      </c>
      <c r="F196" s="60" t="s">
        <v>395</v>
      </c>
      <c r="G196" s="33" t="s">
        <v>399</v>
      </c>
      <c r="H196" s="33" t="s">
        <v>37</v>
      </c>
      <c r="I196" s="33" t="s">
        <v>38</v>
      </c>
      <c r="J196" s="33" t="s">
        <v>213</v>
      </c>
      <c r="K196" s="33" t="s">
        <v>400</v>
      </c>
      <c r="L196" s="57">
        <v>500000</v>
      </c>
      <c r="M196" s="57">
        <v>425000</v>
      </c>
      <c r="N196" s="33">
        <v>2025</v>
      </c>
      <c r="O196" s="33">
        <v>2030</v>
      </c>
      <c r="P196" s="48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27" x14ac:dyDescent="0.25">
      <c r="A197" s="17">
        <v>193</v>
      </c>
      <c r="B197" s="33" t="s">
        <v>393</v>
      </c>
      <c r="C197" s="33" t="s">
        <v>394</v>
      </c>
      <c r="D197" s="33">
        <v>70943788</v>
      </c>
      <c r="E197" s="60" t="s">
        <v>210</v>
      </c>
      <c r="F197" s="60" t="s">
        <v>395</v>
      </c>
      <c r="G197" s="33" t="s">
        <v>401</v>
      </c>
      <c r="H197" s="33" t="s">
        <v>37</v>
      </c>
      <c r="I197" s="33" t="s">
        <v>38</v>
      </c>
      <c r="J197" s="33" t="s">
        <v>213</v>
      </c>
      <c r="K197" s="33" t="s">
        <v>401</v>
      </c>
      <c r="L197" s="57">
        <v>3000000</v>
      </c>
      <c r="M197" s="57">
        <v>2550000</v>
      </c>
      <c r="N197" s="33">
        <v>2025</v>
      </c>
      <c r="O197" s="33">
        <v>2030</v>
      </c>
      <c r="P197" s="48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27" x14ac:dyDescent="0.25">
      <c r="A198" s="17">
        <v>194</v>
      </c>
      <c r="B198" s="33" t="s">
        <v>393</v>
      </c>
      <c r="C198" s="33" t="s">
        <v>394</v>
      </c>
      <c r="D198" s="33">
        <v>70943788</v>
      </c>
      <c r="E198" s="60" t="s">
        <v>210</v>
      </c>
      <c r="F198" s="60" t="s">
        <v>395</v>
      </c>
      <c r="G198" s="33" t="s">
        <v>402</v>
      </c>
      <c r="H198" s="33" t="s">
        <v>37</v>
      </c>
      <c r="I198" s="33" t="s">
        <v>38</v>
      </c>
      <c r="J198" s="33" t="s">
        <v>213</v>
      </c>
      <c r="K198" s="33" t="s">
        <v>402</v>
      </c>
      <c r="L198" s="57">
        <v>700000</v>
      </c>
      <c r="M198" s="57">
        <v>595000</v>
      </c>
      <c r="N198" s="33">
        <v>2025</v>
      </c>
      <c r="O198" s="33">
        <v>2030</v>
      </c>
      <c r="P198" s="48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27" x14ac:dyDescent="0.25">
      <c r="A199" s="17">
        <v>195</v>
      </c>
      <c r="B199" s="33" t="s">
        <v>393</v>
      </c>
      <c r="C199" s="33" t="s">
        <v>394</v>
      </c>
      <c r="D199" s="33">
        <v>70943788</v>
      </c>
      <c r="E199" s="60" t="s">
        <v>210</v>
      </c>
      <c r="F199" s="60" t="s">
        <v>395</v>
      </c>
      <c r="G199" s="33" t="s">
        <v>403</v>
      </c>
      <c r="H199" s="33" t="s">
        <v>37</v>
      </c>
      <c r="I199" s="33" t="s">
        <v>38</v>
      </c>
      <c r="J199" s="33" t="s">
        <v>213</v>
      </c>
      <c r="K199" s="33" t="s">
        <v>403</v>
      </c>
      <c r="L199" s="57">
        <v>3000000</v>
      </c>
      <c r="M199" s="57">
        <v>2550000</v>
      </c>
      <c r="N199" s="33">
        <v>2025</v>
      </c>
      <c r="O199" s="33">
        <v>2030</v>
      </c>
      <c r="P199" s="48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27" x14ac:dyDescent="0.25">
      <c r="A200" s="14">
        <v>196</v>
      </c>
      <c r="B200" s="33" t="s">
        <v>393</v>
      </c>
      <c r="C200" s="33" t="s">
        <v>394</v>
      </c>
      <c r="D200" s="33">
        <v>70943788</v>
      </c>
      <c r="E200" s="60" t="s">
        <v>210</v>
      </c>
      <c r="F200" s="60" t="s">
        <v>395</v>
      </c>
      <c r="G200" s="33" t="s">
        <v>404</v>
      </c>
      <c r="H200" s="33" t="s">
        <v>37</v>
      </c>
      <c r="I200" s="33" t="s">
        <v>38</v>
      </c>
      <c r="J200" s="33" t="s">
        <v>213</v>
      </c>
      <c r="K200" s="33" t="s">
        <v>404</v>
      </c>
      <c r="L200" s="57">
        <v>600000</v>
      </c>
      <c r="M200" s="57">
        <v>510000</v>
      </c>
      <c r="N200" s="33">
        <v>2025</v>
      </c>
      <c r="O200" s="33">
        <v>2030</v>
      </c>
      <c r="P200" s="48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27" x14ac:dyDescent="0.25">
      <c r="A201" s="17">
        <v>197</v>
      </c>
      <c r="B201" s="33" t="s">
        <v>393</v>
      </c>
      <c r="C201" s="33" t="s">
        <v>394</v>
      </c>
      <c r="D201" s="33">
        <v>70943788</v>
      </c>
      <c r="E201" s="60" t="s">
        <v>210</v>
      </c>
      <c r="F201" s="60" t="s">
        <v>395</v>
      </c>
      <c r="G201" s="33" t="s">
        <v>405</v>
      </c>
      <c r="H201" s="33" t="s">
        <v>37</v>
      </c>
      <c r="I201" s="33" t="s">
        <v>38</v>
      </c>
      <c r="J201" s="33" t="s">
        <v>213</v>
      </c>
      <c r="K201" s="33" t="s">
        <v>406</v>
      </c>
      <c r="L201" s="57">
        <v>1000000</v>
      </c>
      <c r="M201" s="57">
        <v>850000</v>
      </c>
      <c r="N201" s="33">
        <v>2025</v>
      </c>
      <c r="O201" s="33">
        <v>2030</v>
      </c>
      <c r="P201" s="48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27" x14ac:dyDescent="0.25">
      <c r="A202" s="17">
        <v>198</v>
      </c>
      <c r="B202" s="33" t="s">
        <v>393</v>
      </c>
      <c r="C202" s="33" t="s">
        <v>394</v>
      </c>
      <c r="D202" s="33">
        <v>70943788</v>
      </c>
      <c r="E202" s="60" t="s">
        <v>210</v>
      </c>
      <c r="F202" s="60" t="s">
        <v>395</v>
      </c>
      <c r="G202" s="33" t="s">
        <v>407</v>
      </c>
      <c r="H202" s="33" t="s">
        <v>37</v>
      </c>
      <c r="I202" s="33" t="s">
        <v>38</v>
      </c>
      <c r="J202" s="33" t="s">
        <v>213</v>
      </c>
      <c r="K202" s="33" t="s">
        <v>407</v>
      </c>
      <c r="L202" s="57">
        <v>1000000</v>
      </c>
      <c r="M202" s="57">
        <v>850000</v>
      </c>
      <c r="N202" s="33">
        <v>2025</v>
      </c>
      <c r="O202" s="33">
        <v>2030</v>
      </c>
      <c r="P202" s="48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27" x14ac:dyDescent="0.25">
      <c r="A203" s="17">
        <v>199</v>
      </c>
      <c r="B203" s="33" t="s">
        <v>393</v>
      </c>
      <c r="C203" s="33" t="s">
        <v>394</v>
      </c>
      <c r="D203" s="33">
        <v>70943788</v>
      </c>
      <c r="E203" s="60" t="s">
        <v>210</v>
      </c>
      <c r="F203" s="60" t="s">
        <v>395</v>
      </c>
      <c r="G203" s="33" t="s">
        <v>408</v>
      </c>
      <c r="H203" s="33" t="s">
        <v>37</v>
      </c>
      <c r="I203" s="33" t="s">
        <v>38</v>
      </c>
      <c r="J203" s="33" t="s">
        <v>213</v>
      </c>
      <c r="K203" s="33" t="s">
        <v>409</v>
      </c>
      <c r="L203" s="57">
        <v>200000</v>
      </c>
      <c r="M203" s="57">
        <v>170000</v>
      </c>
      <c r="N203" s="33">
        <v>2025</v>
      </c>
      <c r="O203" s="33">
        <v>2030</v>
      </c>
      <c r="P203" s="48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27" x14ac:dyDescent="0.25">
      <c r="A204" s="14">
        <v>200</v>
      </c>
      <c r="B204" s="33" t="s">
        <v>393</v>
      </c>
      <c r="C204" s="33" t="s">
        <v>394</v>
      </c>
      <c r="D204" s="33">
        <v>70943788</v>
      </c>
      <c r="E204" s="60" t="s">
        <v>210</v>
      </c>
      <c r="F204" s="60" t="s">
        <v>395</v>
      </c>
      <c r="G204" s="33" t="s">
        <v>410</v>
      </c>
      <c r="H204" s="33" t="s">
        <v>37</v>
      </c>
      <c r="I204" s="33" t="s">
        <v>38</v>
      </c>
      <c r="J204" s="33" t="s">
        <v>213</v>
      </c>
      <c r="K204" s="33" t="s">
        <v>410</v>
      </c>
      <c r="L204" s="57">
        <v>1500000</v>
      </c>
      <c r="M204" s="57">
        <v>1275000</v>
      </c>
      <c r="N204" s="33">
        <v>2025</v>
      </c>
      <c r="O204" s="33">
        <v>2030</v>
      </c>
      <c r="P204" s="48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27" x14ac:dyDescent="0.25">
      <c r="A205" s="17">
        <v>201</v>
      </c>
      <c r="B205" s="33" t="s">
        <v>393</v>
      </c>
      <c r="C205" s="33" t="s">
        <v>394</v>
      </c>
      <c r="D205" s="33">
        <v>70943788</v>
      </c>
      <c r="E205" s="60" t="s">
        <v>210</v>
      </c>
      <c r="F205" s="60" t="s">
        <v>395</v>
      </c>
      <c r="G205" s="33" t="s">
        <v>411</v>
      </c>
      <c r="H205" s="33" t="s">
        <v>37</v>
      </c>
      <c r="I205" s="33" t="s">
        <v>38</v>
      </c>
      <c r="J205" s="33" t="s">
        <v>213</v>
      </c>
      <c r="K205" s="33" t="s">
        <v>411</v>
      </c>
      <c r="L205" s="57">
        <v>2000000</v>
      </c>
      <c r="M205" s="57">
        <v>1700000</v>
      </c>
      <c r="N205" s="33">
        <v>2025</v>
      </c>
      <c r="O205" s="33">
        <v>2030</v>
      </c>
      <c r="P205" s="48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40.5" x14ac:dyDescent="0.25">
      <c r="A206" s="17">
        <v>202</v>
      </c>
      <c r="B206" s="33" t="s">
        <v>393</v>
      </c>
      <c r="C206" s="33" t="s">
        <v>394</v>
      </c>
      <c r="D206" s="33">
        <v>70943788</v>
      </c>
      <c r="E206" s="60" t="s">
        <v>210</v>
      </c>
      <c r="F206" s="60" t="s">
        <v>395</v>
      </c>
      <c r="G206" s="33" t="s">
        <v>412</v>
      </c>
      <c r="H206" s="33" t="s">
        <v>37</v>
      </c>
      <c r="I206" s="33" t="s">
        <v>38</v>
      </c>
      <c r="J206" s="33" t="s">
        <v>213</v>
      </c>
      <c r="K206" s="33" t="s">
        <v>412</v>
      </c>
      <c r="L206" s="57">
        <v>1000000</v>
      </c>
      <c r="M206" s="57">
        <v>850000</v>
      </c>
      <c r="N206" s="33">
        <v>2025</v>
      </c>
      <c r="O206" s="33">
        <v>2030</v>
      </c>
      <c r="P206" s="48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27" x14ac:dyDescent="0.25">
      <c r="A207" s="17">
        <v>203</v>
      </c>
      <c r="B207" s="33" t="s">
        <v>393</v>
      </c>
      <c r="C207" s="33" t="s">
        <v>394</v>
      </c>
      <c r="D207" s="33">
        <v>70943788</v>
      </c>
      <c r="E207" s="60" t="s">
        <v>210</v>
      </c>
      <c r="F207" s="60" t="s">
        <v>395</v>
      </c>
      <c r="G207" s="33" t="s">
        <v>413</v>
      </c>
      <c r="H207" s="33" t="s">
        <v>37</v>
      </c>
      <c r="I207" s="33" t="s">
        <v>38</v>
      </c>
      <c r="J207" s="33" t="s">
        <v>213</v>
      </c>
      <c r="K207" s="33" t="s">
        <v>413</v>
      </c>
      <c r="L207" s="57">
        <v>1500000</v>
      </c>
      <c r="M207" s="57">
        <v>1275000</v>
      </c>
      <c r="N207" s="33">
        <v>2025</v>
      </c>
      <c r="O207" s="33">
        <v>2030</v>
      </c>
      <c r="P207" s="48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54" x14ac:dyDescent="0.25">
      <c r="A208" s="14">
        <v>204</v>
      </c>
      <c r="B208" s="33" t="s">
        <v>393</v>
      </c>
      <c r="C208" s="33" t="s">
        <v>394</v>
      </c>
      <c r="D208" s="33">
        <v>70943788</v>
      </c>
      <c r="E208" s="60" t="s">
        <v>210</v>
      </c>
      <c r="F208" s="60" t="s">
        <v>395</v>
      </c>
      <c r="G208" s="33" t="s">
        <v>414</v>
      </c>
      <c r="H208" s="33" t="s">
        <v>37</v>
      </c>
      <c r="I208" s="33" t="s">
        <v>38</v>
      </c>
      <c r="J208" s="33" t="s">
        <v>213</v>
      </c>
      <c r="K208" s="33" t="s">
        <v>414</v>
      </c>
      <c r="L208" s="57">
        <v>500000</v>
      </c>
      <c r="M208" s="57">
        <v>425000</v>
      </c>
      <c r="N208" s="33">
        <v>2025</v>
      </c>
      <c r="O208" s="33">
        <v>2030</v>
      </c>
      <c r="P208" s="48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27" x14ac:dyDescent="0.25">
      <c r="A209" s="17">
        <v>205</v>
      </c>
      <c r="B209" s="33" t="s">
        <v>393</v>
      </c>
      <c r="C209" s="33" t="s">
        <v>394</v>
      </c>
      <c r="D209" s="33">
        <v>70943788</v>
      </c>
      <c r="E209" s="60" t="s">
        <v>210</v>
      </c>
      <c r="F209" s="60" t="s">
        <v>395</v>
      </c>
      <c r="G209" s="33" t="s">
        <v>415</v>
      </c>
      <c r="H209" s="33" t="s">
        <v>37</v>
      </c>
      <c r="I209" s="33" t="s">
        <v>38</v>
      </c>
      <c r="J209" s="33" t="s">
        <v>213</v>
      </c>
      <c r="K209" s="33" t="s">
        <v>416</v>
      </c>
      <c r="L209" s="57">
        <v>500000</v>
      </c>
      <c r="M209" s="57">
        <v>425000</v>
      </c>
      <c r="N209" s="33">
        <v>2025</v>
      </c>
      <c r="O209" s="33">
        <v>2030</v>
      </c>
      <c r="P209" s="48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27" x14ac:dyDescent="0.25">
      <c r="A210" s="17">
        <v>206</v>
      </c>
      <c r="B210" s="33" t="s">
        <v>393</v>
      </c>
      <c r="C210" s="33" t="s">
        <v>394</v>
      </c>
      <c r="D210" s="33">
        <v>70943788</v>
      </c>
      <c r="E210" s="60" t="s">
        <v>210</v>
      </c>
      <c r="F210" s="60" t="s">
        <v>395</v>
      </c>
      <c r="G210" s="33" t="s">
        <v>417</v>
      </c>
      <c r="H210" s="33" t="s">
        <v>37</v>
      </c>
      <c r="I210" s="33" t="s">
        <v>38</v>
      </c>
      <c r="J210" s="33" t="s">
        <v>213</v>
      </c>
      <c r="K210" s="33" t="s">
        <v>417</v>
      </c>
      <c r="L210" s="57">
        <v>1000000</v>
      </c>
      <c r="M210" s="57">
        <v>850000</v>
      </c>
      <c r="N210" s="33">
        <v>2025</v>
      </c>
      <c r="O210" s="33">
        <v>2030</v>
      </c>
      <c r="P210" s="48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40.5" x14ac:dyDescent="0.25">
      <c r="A211" s="17">
        <v>207</v>
      </c>
      <c r="B211" s="33" t="s">
        <v>196</v>
      </c>
      <c r="C211" s="55" t="s">
        <v>51</v>
      </c>
      <c r="D211" s="55">
        <v>65650794</v>
      </c>
      <c r="E211" s="33">
        <v>102465312</v>
      </c>
      <c r="F211" s="61" t="s">
        <v>197</v>
      </c>
      <c r="G211" s="33" t="s">
        <v>418</v>
      </c>
      <c r="H211" s="55" t="s">
        <v>37</v>
      </c>
      <c r="I211" s="55" t="s">
        <v>38</v>
      </c>
      <c r="J211" s="55" t="s">
        <v>54</v>
      </c>
      <c r="K211" s="33" t="s">
        <v>418</v>
      </c>
      <c r="L211" s="56">
        <v>500000</v>
      </c>
      <c r="M211" s="56">
        <v>425000</v>
      </c>
      <c r="N211" s="55">
        <v>2025</v>
      </c>
      <c r="O211" s="55">
        <v>2027</v>
      </c>
      <c r="P211" s="48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40.5" x14ac:dyDescent="0.25">
      <c r="A212" s="14">
        <v>208</v>
      </c>
      <c r="B212" s="33" t="s">
        <v>196</v>
      </c>
      <c r="C212" s="55" t="s">
        <v>51</v>
      </c>
      <c r="D212" s="55">
        <v>65650794</v>
      </c>
      <c r="E212" s="33">
        <v>102465312</v>
      </c>
      <c r="F212" s="61" t="s">
        <v>197</v>
      </c>
      <c r="G212" s="33" t="s">
        <v>419</v>
      </c>
      <c r="H212" s="55" t="s">
        <v>37</v>
      </c>
      <c r="I212" s="55" t="s">
        <v>38</v>
      </c>
      <c r="J212" s="55" t="s">
        <v>54</v>
      </c>
      <c r="K212" s="33" t="s">
        <v>420</v>
      </c>
      <c r="L212" s="56">
        <v>500000</v>
      </c>
      <c r="M212" s="56">
        <v>425000</v>
      </c>
      <c r="N212" s="55">
        <v>2025</v>
      </c>
      <c r="O212" s="55">
        <v>2027</v>
      </c>
      <c r="P212" s="48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40.5" x14ac:dyDescent="0.25">
      <c r="A213" s="17">
        <v>209</v>
      </c>
      <c r="B213" s="36" t="s">
        <v>196</v>
      </c>
      <c r="C213" s="62" t="s">
        <v>51</v>
      </c>
      <c r="D213" s="62">
        <v>65650794</v>
      </c>
      <c r="E213" s="36">
        <v>102465312</v>
      </c>
      <c r="F213" s="63" t="s">
        <v>197</v>
      </c>
      <c r="G213" s="36" t="s">
        <v>421</v>
      </c>
      <c r="H213" s="62" t="s">
        <v>37</v>
      </c>
      <c r="I213" s="62" t="s">
        <v>38</v>
      </c>
      <c r="J213" s="62" t="s">
        <v>54</v>
      </c>
      <c r="K213" s="36" t="s">
        <v>421</v>
      </c>
      <c r="L213" s="64">
        <v>3000000</v>
      </c>
      <c r="M213" s="64">
        <v>2550000</v>
      </c>
      <c r="N213" s="62">
        <v>2024</v>
      </c>
      <c r="O213" s="62">
        <v>2027</v>
      </c>
      <c r="P213" s="48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67.5" x14ac:dyDescent="0.25">
      <c r="A214" s="17">
        <v>210</v>
      </c>
      <c r="B214" s="55" t="s">
        <v>422</v>
      </c>
      <c r="C214" s="55" t="s">
        <v>34</v>
      </c>
      <c r="D214" s="55">
        <v>72743123</v>
      </c>
      <c r="E214" s="55">
        <v>102465479</v>
      </c>
      <c r="F214" s="55">
        <v>600084680</v>
      </c>
      <c r="G214" s="55" t="s">
        <v>423</v>
      </c>
      <c r="H214" s="55" t="s">
        <v>37</v>
      </c>
      <c r="I214" s="55" t="s">
        <v>38</v>
      </c>
      <c r="J214" s="55" t="s">
        <v>39</v>
      </c>
      <c r="K214" s="55" t="s">
        <v>424</v>
      </c>
      <c r="L214" s="56">
        <v>70000000</v>
      </c>
      <c r="M214" s="56">
        <v>59500000</v>
      </c>
      <c r="N214" s="55">
        <v>2025</v>
      </c>
      <c r="O214" s="55">
        <v>2030</v>
      </c>
      <c r="P214" s="48" t="s">
        <v>132</v>
      </c>
      <c r="Q214" s="34"/>
      <c r="R214" s="34" t="s">
        <v>40</v>
      </c>
      <c r="S214" s="34" t="s">
        <v>40</v>
      </c>
      <c r="T214" s="34"/>
      <c r="U214" s="34"/>
      <c r="V214" s="34"/>
      <c r="W214" s="34"/>
      <c r="X214" s="34"/>
      <c r="Y214" s="34"/>
      <c r="Z214" s="34"/>
    </row>
    <row r="215" spans="1:26" ht="81" x14ac:dyDescent="0.25">
      <c r="A215" s="17">
        <v>211</v>
      </c>
      <c r="B215" s="55" t="s">
        <v>422</v>
      </c>
      <c r="C215" s="55" t="s">
        <v>34</v>
      </c>
      <c r="D215" s="55">
        <v>72743123</v>
      </c>
      <c r="E215" s="55">
        <v>102465479</v>
      </c>
      <c r="F215" s="55">
        <v>600084680</v>
      </c>
      <c r="G215" s="55" t="s">
        <v>425</v>
      </c>
      <c r="H215" s="55" t="s">
        <v>37</v>
      </c>
      <c r="I215" s="55" t="s">
        <v>38</v>
      </c>
      <c r="J215" s="55" t="s">
        <v>39</v>
      </c>
      <c r="K215" s="55" t="s">
        <v>426</v>
      </c>
      <c r="L215" s="56">
        <v>70000000</v>
      </c>
      <c r="M215" s="56">
        <v>59500000</v>
      </c>
      <c r="N215" s="55">
        <v>2025</v>
      </c>
      <c r="O215" s="55">
        <v>2030</v>
      </c>
      <c r="P215" s="48"/>
      <c r="Q215" s="34" t="s">
        <v>40</v>
      </c>
      <c r="R215" s="34"/>
      <c r="S215" s="34"/>
      <c r="T215" s="34"/>
      <c r="U215" s="34"/>
      <c r="V215" s="34"/>
      <c r="W215" s="34" t="s">
        <v>40</v>
      </c>
      <c r="X215" s="34"/>
      <c r="Y215" s="34"/>
      <c r="Z215" s="34"/>
    </row>
    <row r="216" spans="1:26" ht="27" x14ac:dyDescent="0.25">
      <c r="A216" s="14">
        <v>212</v>
      </c>
      <c r="B216" s="55" t="s">
        <v>422</v>
      </c>
      <c r="C216" s="55" t="s">
        <v>34</v>
      </c>
      <c r="D216" s="55">
        <v>72743123</v>
      </c>
      <c r="E216" s="55">
        <v>102465479</v>
      </c>
      <c r="F216" s="55">
        <v>600084680</v>
      </c>
      <c r="G216" s="55" t="s">
        <v>427</v>
      </c>
      <c r="H216" s="55" t="s">
        <v>37</v>
      </c>
      <c r="I216" s="55" t="s">
        <v>38</v>
      </c>
      <c r="J216" s="55" t="s">
        <v>39</v>
      </c>
      <c r="K216" s="55" t="s">
        <v>428</v>
      </c>
      <c r="L216" s="56">
        <v>2500000</v>
      </c>
      <c r="M216" s="56">
        <v>2125000</v>
      </c>
      <c r="N216" s="55">
        <v>2025</v>
      </c>
      <c r="O216" s="55">
        <v>2030</v>
      </c>
      <c r="P216" s="48"/>
      <c r="Q216" s="34"/>
      <c r="R216" s="34"/>
      <c r="S216" s="34" t="s">
        <v>40</v>
      </c>
      <c r="T216" s="34"/>
      <c r="U216" s="34"/>
      <c r="V216" s="34"/>
      <c r="W216" s="34"/>
      <c r="X216" s="34"/>
      <c r="Y216" s="34"/>
      <c r="Z216" s="34"/>
    </row>
    <row r="217" spans="1:26" ht="67.5" x14ac:dyDescent="0.25">
      <c r="A217" s="17">
        <v>213</v>
      </c>
      <c r="B217" s="55" t="s">
        <v>422</v>
      </c>
      <c r="C217" s="55" t="s">
        <v>34</v>
      </c>
      <c r="D217" s="55">
        <v>72743123</v>
      </c>
      <c r="E217" s="55">
        <v>102465479</v>
      </c>
      <c r="F217" s="55">
        <v>600084680</v>
      </c>
      <c r="G217" s="55" t="s">
        <v>429</v>
      </c>
      <c r="H217" s="55" t="s">
        <v>37</v>
      </c>
      <c r="I217" s="55" t="s">
        <v>38</v>
      </c>
      <c r="J217" s="55" t="s">
        <v>39</v>
      </c>
      <c r="K217" s="55" t="s">
        <v>430</v>
      </c>
      <c r="L217" s="56">
        <v>3000000</v>
      </c>
      <c r="M217" s="56">
        <v>2550000</v>
      </c>
      <c r="N217" s="55">
        <v>2025</v>
      </c>
      <c r="O217" s="55">
        <v>2030</v>
      </c>
      <c r="P217" s="48"/>
      <c r="Q217" s="34" t="s">
        <v>40</v>
      </c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67.5" x14ac:dyDescent="0.25">
      <c r="A218" s="17">
        <v>214</v>
      </c>
      <c r="B218" s="55" t="s">
        <v>422</v>
      </c>
      <c r="C218" s="55" t="s">
        <v>34</v>
      </c>
      <c r="D218" s="55">
        <v>72743123</v>
      </c>
      <c r="E218" s="55">
        <v>102465479</v>
      </c>
      <c r="F218" s="55">
        <v>600084680</v>
      </c>
      <c r="G218" s="55" t="s">
        <v>431</v>
      </c>
      <c r="H218" s="55" t="s">
        <v>37</v>
      </c>
      <c r="I218" s="55" t="s">
        <v>38</v>
      </c>
      <c r="J218" s="55" t="s">
        <v>39</v>
      </c>
      <c r="K218" s="55" t="s">
        <v>430</v>
      </c>
      <c r="L218" s="56">
        <v>3000000</v>
      </c>
      <c r="M218" s="56">
        <v>2550000</v>
      </c>
      <c r="N218" s="55">
        <v>2025</v>
      </c>
      <c r="O218" s="55">
        <v>2030</v>
      </c>
      <c r="P218" s="48"/>
      <c r="Q218" s="34" t="s">
        <v>40</v>
      </c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54" x14ac:dyDescent="0.25">
      <c r="A219" s="17">
        <v>215</v>
      </c>
      <c r="B219" s="62" t="s">
        <v>422</v>
      </c>
      <c r="C219" s="62" t="s">
        <v>34</v>
      </c>
      <c r="D219" s="62">
        <v>72743123</v>
      </c>
      <c r="E219" s="62">
        <v>102465479</v>
      </c>
      <c r="F219" s="62">
        <v>600084680</v>
      </c>
      <c r="G219" s="62" t="s">
        <v>432</v>
      </c>
      <c r="H219" s="62" t="s">
        <v>37</v>
      </c>
      <c r="I219" s="62" t="s">
        <v>38</v>
      </c>
      <c r="J219" s="62" t="s">
        <v>39</v>
      </c>
      <c r="K219" s="62" t="s">
        <v>433</v>
      </c>
      <c r="L219" s="64">
        <v>3000000</v>
      </c>
      <c r="M219" s="64">
        <v>2550000</v>
      </c>
      <c r="N219" s="62">
        <v>2025</v>
      </c>
      <c r="O219" s="62">
        <v>2030</v>
      </c>
      <c r="P219" s="53"/>
      <c r="Q219" s="37" t="s">
        <v>132</v>
      </c>
      <c r="R219" s="37"/>
      <c r="S219" s="37"/>
      <c r="T219" s="37"/>
      <c r="U219" s="37"/>
      <c r="V219" s="37" t="s">
        <v>40</v>
      </c>
      <c r="W219" s="37" t="s">
        <v>40</v>
      </c>
      <c r="X219" s="37"/>
      <c r="Y219" s="37"/>
      <c r="Z219" s="37"/>
    </row>
    <row r="220" spans="1:26" ht="135" x14ac:dyDescent="0.25">
      <c r="A220" s="14">
        <v>216</v>
      </c>
      <c r="B220" s="40" t="s">
        <v>266</v>
      </c>
      <c r="C220" s="40" t="s">
        <v>434</v>
      </c>
      <c r="D220" s="40">
        <v>62787209</v>
      </c>
      <c r="E220" s="40">
        <v>102465550</v>
      </c>
      <c r="F220" s="40">
        <v>600084701</v>
      </c>
      <c r="G220" s="40" t="s">
        <v>435</v>
      </c>
      <c r="H220" s="38" t="s">
        <v>37</v>
      </c>
      <c r="I220" s="38" t="s">
        <v>38</v>
      </c>
      <c r="J220" s="40" t="s">
        <v>267</v>
      </c>
      <c r="K220" s="29" t="s">
        <v>436</v>
      </c>
      <c r="L220" s="41">
        <v>5000000</v>
      </c>
      <c r="M220" s="40">
        <v>4250000</v>
      </c>
      <c r="N220" s="40">
        <v>2025</v>
      </c>
      <c r="O220" s="42">
        <v>46752</v>
      </c>
      <c r="P220" s="49" t="s">
        <v>40</v>
      </c>
      <c r="Q220" s="49" t="s">
        <v>437</v>
      </c>
      <c r="R220" s="49" t="s">
        <v>437</v>
      </c>
      <c r="S220" s="49" t="s">
        <v>40</v>
      </c>
      <c r="T220" s="49"/>
      <c r="U220" s="49" t="s">
        <v>40</v>
      </c>
      <c r="V220" s="49" t="s">
        <v>437</v>
      </c>
      <c r="W220" s="49" t="s">
        <v>40</v>
      </c>
      <c r="X220" s="49" t="s">
        <v>437</v>
      </c>
      <c r="Y220" s="49"/>
      <c r="Z220" s="49"/>
    </row>
    <row r="221" spans="1:26" ht="135" x14ac:dyDescent="0.25">
      <c r="A221" s="17">
        <v>217</v>
      </c>
      <c r="B221" s="40" t="s">
        <v>266</v>
      </c>
      <c r="C221" s="40" t="s">
        <v>434</v>
      </c>
      <c r="D221" s="40">
        <v>62787209</v>
      </c>
      <c r="E221" s="40">
        <v>102465550</v>
      </c>
      <c r="F221" s="40">
        <v>600084701</v>
      </c>
      <c r="G221" s="40" t="s">
        <v>438</v>
      </c>
      <c r="H221" s="38" t="s">
        <v>37</v>
      </c>
      <c r="I221" s="38" t="s">
        <v>38</v>
      </c>
      <c r="J221" s="40" t="s">
        <v>267</v>
      </c>
      <c r="K221" s="29" t="s">
        <v>439</v>
      </c>
      <c r="L221" s="41">
        <v>10000000</v>
      </c>
      <c r="M221" s="40">
        <v>8500000</v>
      </c>
      <c r="N221" s="40">
        <v>2025</v>
      </c>
      <c r="O221" s="42">
        <v>46752</v>
      </c>
      <c r="P221" s="49" t="s">
        <v>40</v>
      </c>
      <c r="Q221" s="49" t="s">
        <v>40</v>
      </c>
      <c r="R221" s="49" t="s">
        <v>437</v>
      </c>
      <c r="S221" s="49" t="s">
        <v>437</v>
      </c>
      <c r="T221" s="49"/>
      <c r="U221" s="49" t="s">
        <v>40</v>
      </c>
      <c r="V221" s="49" t="s">
        <v>437</v>
      </c>
      <c r="W221" s="49" t="s">
        <v>40</v>
      </c>
      <c r="X221" s="49" t="s">
        <v>437</v>
      </c>
      <c r="Y221" s="49"/>
      <c r="Z221" s="49"/>
    </row>
    <row r="222" spans="1:26" ht="108" x14ac:dyDescent="0.25">
      <c r="A222" s="17">
        <v>218</v>
      </c>
      <c r="B222" s="40" t="s">
        <v>266</v>
      </c>
      <c r="C222" s="40" t="s">
        <v>434</v>
      </c>
      <c r="D222" s="40">
        <v>62787209</v>
      </c>
      <c r="E222" s="40">
        <v>102465550</v>
      </c>
      <c r="F222" s="40">
        <v>600084701</v>
      </c>
      <c r="G222" s="40" t="s">
        <v>440</v>
      </c>
      <c r="H222" s="38" t="s">
        <v>37</v>
      </c>
      <c r="I222" s="38" t="s">
        <v>38</v>
      </c>
      <c r="J222" s="40" t="s">
        <v>267</v>
      </c>
      <c r="K222" s="29" t="s">
        <v>441</v>
      </c>
      <c r="L222" s="41">
        <v>3000000</v>
      </c>
      <c r="M222" s="40">
        <v>2550000</v>
      </c>
      <c r="N222" s="40">
        <v>2025</v>
      </c>
      <c r="O222" s="42">
        <v>46752</v>
      </c>
      <c r="P222" s="49" t="s">
        <v>40</v>
      </c>
      <c r="Q222" s="49" t="s">
        <v>437</v>
      </c>
      <c r="R222" s="49" t="s">
        <v>40</v>
      </c>
      <c r="S222" s="49" t="s">
        <v>437</v>
      </c>
      <c r="T222" s="49"/>
      <c r="U222" s="49" t="s">
        <v>40</v>
      </c>
      <c r="V222" s="49" t="s">
        <v>437</v>
      </c>
      <c r="W222" s="49" t="s">
        <v>40</v>
      </c>
      <c r="X222" s="49" t="s">
        <v>437</v>
      </c>
      <c r="Y222" s="49"/>
      <c r="Z222" s="49"/>
    </row>
    <row r="223" spans="1:26" ht="81" x14ac:dyDescent="0.25">
      <c r="A223" s="17">
        <v>219</v>
      </c>
      <c r="B223" s="40" t="s">
        <v>266</v>
      </c>
      <c r="C223" s="40" t="s">
        <v>434</v>
      </c>
      <c r="D223" s="43" t="s">
        <v>442</v>
      </c>
      <c r="E223" s="40">
        <v>102465550</v>
      </c>
      <c r="F223" s="40">
        <v>600084701</v>
      </c>
      <c r="G223" s="40" t="s">
        <v>443</v>
      </c>
      <c r="H223" s="38" t="s">
        <v>37</v>
      </c>
      <c r="I223" s="38" t="s">
        <v>38</v>
      </c>
      <c r="J223" s="40" t="s">
        <v>267</v>
      </c>
      <c r="K223" s="29" t="s">
        <v>444</v>
      </c>
      <c r="L223" s="41">
        <v>3000000</v>
      </c>
      <c r="M223" s="40">
        <v>2550000</v>
      </c>
      <c r="N223" s="40">
        <v>2025</v>
      </c>
      <c r="O223" s="42">
        <v>46752</v>
      </c>
      <c r="P223" s="49" t="s">
        <v>40</v>
      </c>
      <c r="Q223" s="49" t="s">
        <v>40</v>
      </c>
      <c r="R223" s="49" t="s">
        <v>40</v>
      </c>
      <c r="S223" s="49" t="s">
        <v>40</v>
      </c>
      <c r="T223" s="49"/>
      <c r="U223" s="49" t="s">
        <v>437</v>
      </c>
      <c r="V223" s="49" t="s">
        <v>40</v>
      </c>
      <c r="W223" s="49" t="s">
        <v>40</v>
      </c>
      <c r="X223" s="49" t="s">
        <v>437</v>
      </c>
      <c r="Y223" s="49"/>
      <c r="Z223" s="49"/>
    </row>
    <row r="224" spans="1:26" ht="40.5" x14ac:dyDescent="0.25">
      <c r="A224" s="14">
        <v>220</v>
      </c>
      <c r="B224" s="40" t="s">
        <v>266</v>
      </c>
      <c r="C224" s="40" t="s">
        <v>434</v>
      </c>
      <c r="D224" s="43" t="s">
        <v>442</v>
      </c>
      <c r="E224" s="40">
        <v>102465550</v>
      </c>
      <c r="F224" s="40">
        <v>600084701</v>
      </c>
      <c r="G224" s="40" t="s">
        <v>445</v>
      </c>
      <c r="H224" s="38" t="s">
        <v>37</v>
      </c>
      <c r="I224" s="38" t="s">
        <v>38</v>
      </c>
      <c r="J224" s="40" t="s">
        <v>267</v>
      </c>
      <c r="K224" s="29" t="s">
        <v>531</v>
      </c>
      <c r="L224" s="41">
        <v>2000000</v>
      </c>
      <c r="M224" s="40">
        <v>1700000</v>
      </c>
      <c r="N224" s="40">
        <v>2025</v>
      </c>
      <c r="O224" s="42">
        <v>46752</v>
      </c>
      <c r="P224" s="49" t="s">
        <v>238</v>
      </c>
      <c r="Q224" s="49" t="s">
        <v>238</v>
      </c>
      <c r="R224" s="49" t="s">
        <v>238</v>
      </c>
      <c r="S224" s="49" t="s">
        <v>238</v>
      </c>
      <c r="T224" s="49"/>
      <c r="U224" s="49" t="s">
        <v>132</v>
      </c>
      <c r="V224" s="49" t="s">
        <v>132</v>
      </c>
      <c r="W224" s="49" t="s">
        <v>132</v>
      </c>
      <c r="X224" s="49" t="s">
        <v>238</v>
      </c>
      <c r="Y224" s="49"/>
      <c r="Z224" s="49"/>
    </row>
    <row r="225" spans="1:26" ht="40.5" x14ac:dyDescent="0.25">
      <c r="A225" s="17">
        <v>221</v>
      </c>
      <c r="B225" s="40" t="s">
        <v>266</v>
      </c>
      <c r="C225" s="40" t="s">
        <v>434</v>
      </c>
      <c r="D225" s="43" t="s">
        <v>442</v>
      </c>
      <c r="E225" s="40">
        <v>102465550</v>
      </c>
      <c r="F225" s="40">
        <v>600084701</v>
      </c>
      <c r="G225" s="40" t="s">
        <v>445</v>
      </c>
      <c r="H225" s="38" t="s">
        <v>37</v>
      </c>
      <c r="I225" s="38" t="s">
        <v>38</v>
      </c>
      <c r="J225" s="40" t="s">
        <v>267</v>
      </c>
      <c r="K225" s="29" t="s">
        <v>532</v>
      </c>
      <c r="L225" s="41">
        <v>2000000</v>
      </c>
      <c r="M225" s="40">
        <v>1700000</v>
      </c>
      <c r="N225" s="40">
        <v>2025</v>
      </c>
      <c r="O225" s="42">
        <v>46752</v>
      </c>
      <c r="P225" s="49" t="s">
        <v>238</v>
      </c>
      <c r="Q225" s="49" t="s">
        <v>238</v>
      </c>
      <c r="R225" s="49" t="s">
        <v>238</v>
      </c>
      <c r="S225" s="49" t="s">
        <v>238</v>
      </c>
      <c r="T225" s="49"/>
      <c r="U225" s="49" t="s">
        <v>132</v>
      </c>
      <c r="V225" s="49" t="s">
        <v>132</v>
      </c>
      <c r="W225" s="49" t="s">
        <v>132</v>
      </c>
      <c r="X225" s="49" t="s">
        <v>238</v>
      </c>
      <c r="Y225" s="49"/>
      <c r="Z225" s="49"/>
    </row>
    <row r="226" spans="1:26" ht="40.5" x14ac:dyDescent="0.25">
      <c r="A226" s="17">
        <v>222</v>
      </c>
      <c r="B226" s="40" t="s">
        <v>266</v>
      </c>
      <c r="C226" s="40" t="s">
        <v>434</v>
      </c>
      <c r="D226" s="43" t="s">
        <v>442</v>
      </c>
      <c r="E226" s="40">
        <v>102465550</v>
      </c>
      <c r="F226" s="40">
        <v>600084701</v>
      </c>
      <c r="G226" s="40" t="s">
        <v>446</v>
      </c>
      <c r="H226" s="38" t="s">
        <v>37</v>
      </c>
      <c r="I226" s="38" t="s">
        <v>38</v>
      </c>
      <c r="J226" s="40" t="s">
        <v>267</v>
      </c>
      <c r="K226" s="29" t="s">
        <v>447</v>
      </c>
      <c r="L226" s="41">
        <v>2000000</v>
      </c>
      <c r="M226" s="40">
        <v>1700000</v>
      </c>
      <c r="N226" s="40">
        <v>2025</v>
      </c>
      <c r="O226" s="42">
        <v>46752</v>
      </c>
      <c r="P226" s="49" t="s">
        <v>132</v>
      </c>
      <c r="Q226" s="49" t="s">
        <v>132</v>
      </c>
      <c r="R226" s="49" t="s">
        <v>132</v>
      </c>
      <c r="S226" s="49" t="s">
        <v>132</v>
      </c>
      <c r="T226" s="49"/>
      <c r="U226" s="49" t="s">
        <v>132</v>
      </c>
      <c r="V226" s="49" t="s">
        <v>448</v>
      </c>
      <c r="W226" s="49" t="s">
        <v>132</v>
      </c>
      <c r="X226" s="49" t="s">
        <v>132</v>
      </c>
      <c r="Y226" s="49"/>
      <c r="Z226" s="49"/>
    </row>
    <row r="227" spans="1:26" ht="40.5" x14ac:dyDescent="0.25">
      <c r="A227" s="17">
        <v>223</v>
      </c>
      <c r="B227" s="40" t="s">
        <v>266</v>
      </c>
      <c r="C227" s="40" t="s">
        <v>434</v>
      </c>
      <c r="D227" s="43" t="s">
        <v>442</v>
      </c>
      <c r="E227" s="40">
        <v>102465550</v>
      </c>
      <c r="F227" s="40">
        <v>600084701</v>
      </c>
      <c r="G227" s="40" t="s">
        <v>449</v>
      </c>
      <c r="H227" s="38" t="s">
        <v>37</v>
      </c>
      <c r="I227" s="38" t="s">
        <v>38</v>
      </c>
      <c r="J227" s="40" t="s">
        <v>267</v>
      </c>
      <c r="K227" s="29" t="s">
        <v>450</v>
      </c>
      <c r="L227" s="41">
        <v>1500000</v>
      </c>
      <c r="M227" s="41">
        <v>1275000</v>
      </c>
      <c r="N227" s="40">
        <v>2025</v>
      </c>
      <c r="O227" s="42">
        <v>46752</v>
      </c>
      <c r="P227" s="49" t="s">
        <v>132</v>
      </c>
      <c r="Q227" s="49" t="s">
        <v>132</v>
      </c>
      <c r="R227" s="49" t="s">
        <v>132</v>
      </c>
      <c r="S227" s="49" t="s">
        <v>132</v>
      </c>
      <c r="T227" s="49"/>
      <c r="U227" s="49" t="s">
        <v>132</v>
      </c>
      <c r="V227" s="49" t="s">
        <v>132</v>
      </c>
      <c r="W227" s="49" t="s">
        <v>437</v>
      </c>
      <c r="X227" s="49" t="s">
        <v>238</v>
      </c>
      <c r="Y227" s="49"/>
      <c r="Z227" s="49"/>
    </row>
    <row r="228" spans="1:26" ht="40.5" x14ac:dyDescent="0.25">
      <c r="A228" s="14">
        <v>224</v>
      </c>
      <c r="B228" s="40" t="s">
        <v>266</v>
      </c>
      <c r="C228" s="40" t="s">
        <v>434</v>
      </c>
      <c r="D228" s="43" t="s">
        <v>442</v>
      </c>
      <c r="E228" s="40">
        <v>102465550</v>
      </c>
      <c r="F228" s="40">
        <v>600084701</v>
      </c>
      <c r="G228" s="40" t="s">
        <v>451</v>
      </c>
      <c r="H228" s="38" t="s">
        <v>37</v>
      </c>
      <c r="I228" s="38" t="s">
        <v>38</v>
      </c>
      <c r="J228" s="40" t="s">
        <v>267</v>
      </c>
      <c r="K228" s="29" t="s">
        <v>452</v>
      </c>
      <c r="L228" s="41">
        <v>500000</v>
      </c>
      <c r="M228" s="40">
        <v>425000</v>
      </c>
      <c r="N228" s="40">
        <v>2025</v>
      </c>
      <c r="O228" s="42">
        <v>46752</v>
      </c>
      <c r="P228" s="49" t="s">
        <v>132</v>
      </c>
      <c r="Q228" s="49" t="s">
        <v>132</v>
      </c>
      <c r="R228" s="49" t="s">
        <v>132</v>
      </c>
      <c r="S228" s="49" t="s">
        <v>132</v>
      </c>
      <c r="T228" s="49"/>
      <c r="U228" s="49" t="s">
        <v>132</v>
      </c>
      <c r="V228" s="49" t="s">
        <v>132</v>
      </c>
      <c r="W228" s="49" t="s">
        <v>437</v>
      </c>
      <c r="X228" s="49" t="s">
        <v>448</v>
      </c>
      <c r="Y228" s="49"/>
      <c r="Z228" s="49"/>
    </row>
    <row r="229" spans="1:26" ht="40.5" x14ac:dyDescent="0.25">
      <c r="A229" s="17">
        <v>225</v>
      </c>
      <c r="B229" s="40" t="s">
        <v>266</v>
      </c>
      <c r="C229" s="40" t="s">
        <v>434</v>
      </c>
      <c r="D229" s="43" t="s">
        <v>442</v>
      </c>
      <c r="E229" s="40">
        <v>102465550</v>
      </c>
      <c r="F229" s="40">
        <v>600084701</v>
      </c>
      <c r="G229" s="40" t="s">
        <v>453</v>
      </c>
      <c r="H229" s="38" t="s">
        <v>37</v>
      </c>
      <c r="I229" s="38" t="s">
        <v>38</v>
      </c>
      <c r="J229" s="40" t="s">
        <v>267</v>
      </c>
      <c r="K229" s="29" t="s">
        <v>454</v>
      </c>
      <c r="L229" s="41">
        <v>1000000</v>
      </c>
      <c r="M229" s="40">
        <v>850000</v>
      </c>
      <c r="N229" s="40">
        <v>2025</v>
      </c>
      <c r="O229" s="42">
        <v>46752</v>
      </c>
      <c r="P229" s="49" t="s">
        <v>132</v>
      </c>
      <c r="Q229" s="49" t="s">
        <v>132</v>
      </c>
      <c r="R229" s="49" t="s">
        <v>132</v>
      </c>
      <c r="S229" s="49" t="s">
        <v>132</v>
      </c>
      <c r="T229" s="49"/>
      <c r="U229" s="49" t="s">
        <v>132</v>
      </c>
      <c r="V229" s="49" t="s">
        <v>132</v>
      </c>
      <c r="W229" s="49" t="s">
        <v>437</v>
      </c>
      <c r="X229" s="49" t="s">
        <v>238</v>
      </c>
      <c r="Y229" s="49"/>
      <c r="Z229" s="49"/>
    </row>
    <row r="230" spans="1:26" ht="40.5" x14ac:dyDescent="0.25">
      <c r="A230" s="17">
        <v>226</v>
      </c>
      <c r="B230" s="40" t="s">
        <v>266</v>
      </c>
      <c r="C230" s="40" t="s">
        <v>434</v>
      </c>
      <c r="D230" s="43" t="s">
        <v>442</v>
      </c>
      <c r="E230" s="40">
        <v>102465550</v>
      </c>
      <c r="F230" s="40">
        <v>600084701</v>
      </c>
      <c r="G230" s="40" t="s">
        <v>455</v>
      </c>
      <c r="H230" s="38" t="s">
        <v>37</v>
      </c>
      <c r="I230" s="38" t="s">
        <v>38</v>
      </c>
      <c r="J230" s="40" t="s">
        <v>267</v>
      </c>
      <c r="K230" s="40" t="s">
        <v>456</v>
      </c>
      <c r="L230" s="41">
        <v>3000000</v>
      </c>
      <c r="M230" s="40">
        <v>2550000</v>
      </c>
      <c r="N230" s="40">
        <v>2025</v>
      </c>
      <c r="O230" s="42">
        <v>46752</v>
      </c>
      <c r="P230" s="49" t="s">
        <v>238</v>
      </c>
      <c r="Q230" s="49" t="s">
        <v>238</v>
      </c>
      <c r="R230" s="49" t="s">
        <v>238</v>
      </c>
      <c r="S230" s="49" t="s">
        <v>238</v>
      </c>
      <c r="T230" s="49"/>
      <c r="U230" s="49" t="s">
        <v>132</v>
      </c>
      <c r="V230" s="49" t="s">
        <v>132</v>
      </c>
      <c r="W230" s="49" t="s">
        <v>132</v>
      </c>
      <c r="X230" s="49" t="s">
        <v>238</v>
      </c>
      <c r="Y230" s="49"/>
      <c r="Z230" s="49"/>
    </row>
    <row r="231" spans="1:26" ht="40.5" x14ac:dyDescent="0.25">
      <c r="A231" s="17">
        <v>227</v>
      </c>
      <c r="B231" s="44" t="s">
        <v>266</v>
      </c>
      <c r="C231" s="44" t="s">
        <v>434</v>
      </c>
      <c r="D231" s="45" t="s">
        <v>442</v>
      </c>
      <c r="E231" s="40">
        <v>102465550</v>
      </c>
      <c r="F231" s="40">
        <v>600084701</v>
      </c>
      <c r="G231" s="44" t="s">
        <v>457</v>
      </c>
      <c r="H231" s="39" t="s">
        <v>37</v>
      </c>
      <c r="I231" s="39" t="s">
        <v>38</v>
      </c>
      <c r="J231" s="44" t="s">
        <v>267</v>
      </c>
      <c r="K231" s="44" t="s">
        <v>458</v>
      </c>
      <c r="L231" s="46">
        <v>2000000</v>
      </c>
      <c r="M231" s="44">
        <v>1700000</v>
      </c>
      <c r="N231" s="44">
        <v>2025</v>
      </c>
      <c r="O231" s="47">
        <v>46752</v>
      </c>
      <c r="P231" s="50" t="s">
        <v>132</v>
      </c>
      <c r="Q231" s="50" t="s">
        <v>238</v>
      </c>
      <c r="R231" s="50" t="s">
        <v>132</v>
      </c>
      <c r="S231" s="50" t="s">
        <v>238</v>
      </c>
      <c r="T231" s="50"/>
      <c r="U231" s="50" t="s">
        <v>132</v>
      </c>
      <c r="V231" s="50" t="s">
        <v>132</v>
      </c>
      <c r="W231" s="50" t="s">
        <v>132</v>
      </c>
      <c r="X231" s="50" t="s">
        <v>238</v>
      </c>
      <c r="Y231" s="50"/>
      <c r="Z231" s="50"/>
    </row>
    <row r="232" spans="1:26" ht="40.5" x14ac:dyDescent="0.25">
      <c r="A232" s="14">
        <v>228</v>
      </c>
      <c r="B232" s="38" t="s">
        <v>459</v>
      </c>
      <c r="C232" s="38" t="s">
        <v>162</v>
      </c>
      <c r="D232" s="38">
        <v>72745380</v>
      </c>
      <c r="E232" s="38">
        <v>102465606</v>
      </c>
      <c r="F232" s="38">
        <v>600084736</v>
      </c>
      <c r="G232" s="38" t="s">
        <v>173</v>
      </c>
      <c r="H232" s="38" t="s">
        <v>37</v>
      </c>
      <c r="I232" s="38" t="s">
        <v>38</v>
      </c>
      <c r="J232" s="38" t="s">
        <v>166</v>
      </c>
      <c r="K232" s="38" t="s">
        <v>173</v>
      </c>
      <c r="L232" s="65">
        <v>4500000</v>
      </c>
      <c r="M232" s="65">
        <v>3825000</v>
      </c>
      <c r="N232" s="38">
        <v>2026</v>
      </c>
      <c r="O232" s="38">
        <v>2028</v>
      </c>
      <c r="P232" s="54"/>
      <c r="Q232" s="54"/>
      <c r="R232" s="54"/>
      <c r="S232" s="54"/>
      <c r="T232" s="54"/>
      <c r="U232" s="54"/>
      <c r="V232" s="54" t="s">
        <v>132</v>
      </c>
      <c r="W232" s="54" t="s">
        <v>132</v>
      </c>
      <c r="X232" s="54"/>
      <c r="Y232" s="54"/>
      <c r="Z232" s="54" t="s">
        <v>118</v>
      </c>
    </row>
    <row r="233" spans="1:26" ht="40.5" x14ac:dyDescent="0.25">
      <c r="A233" s="17">
        <v>229</v>
      </c>
      <c r="B233" s="38" t="s">
        <v>459</v>
      </c>
      <c r="C233" s="38" t="s">
        <v>162</v>
      </c>
      <c r="D233" s="38">
        <v>72745380</v>
      </c>
      <c r="E233" s="66">
        <v>102465606</v>
      </c>
      <c r="F233" s="38">
        <v>600084736</v>
      </c>
      <c r="G233" s="38" t="s">
        <v>338</v>
      </c>
      <c r="H233" s="38" t="s">
        <v>460</v>
      </c>
      <c r="I233" s="38" t="s">
        <v>38</v>
      </c>
      <c r="J233" s="38" t="s">
        <v>166</v>
      </c>
      <c r="K233" s="38" t="s">
        <v>338</v>
      </c>
      <c r="L233" s="65">
        <v>500000</v>
      </c>
      <c r="M233" s="65">
        <v>425000</v>
      </c>
      <c r="N233" s="38">
        <v>2025</v>
      </c>
      <c r="O233" s="38">
        <v>2026</v>
      </c>
      <c r="P233" s="54"/>
      <c r="Q233" s="54"/>
      <c r="R233" s="54"/>
      <c r="S233" s="54"/>
      <c r="T233" s="54"/>
      <c r="U233" s="54"/>
      <c r="V233" s="54" t="s">
        <v>132</v>
      </c>
      <c r="W233" s="54"/>
      <c r="X233" s="54"/>
      <c r="Y233" s="54" t="s">
        <v>182</v>
      </c>
      <c r="Z233" s="54" t="s">
        <v>118</v>
      </c>
    </row>
    <row r="234" spans="1:26" ht="40.5" x14ac:dyDescent="0.25">
      <c r="A234" s="17">
        <v>230</v>
      </c>
      <c r="B234" s="38" t="s">
        <v>459</v>
      </c>
      <c r="C234" s="38" t="s">
        <v>162</v>
      </c>
      <c r="D234" s="38">
        <v>72745380</v>
      </c>
      <c r="E234" s="66">
        <v>102465606</v>
      </c>
      <c r="F234" s="38">
        <v>600084736</v>
      </c>
      <c r="G234" s="38" t="s">
        <v>461</v>
      </c>
      <c r="H234" s="38" t="s">
        <v>37</v>
      </c>
      <c r="I234" s="38" t="s">
        <v>38</v>
      </c>
      <c r="J234" s="38" t="s">
        <v>166</v>
      </c>
      <c r="K234" s="38" t="s">
        <v>461</v>
      </c>
      <c r="L234" s="65">
        <v>800000</v>
      </c>
      <c r="M234" s="65">
        <v>680000</v>
      </c>
      <c r="N234" s="38">
        <v>2026</v>
      </c>
      <c r="O234" s="38">
        <v>2028</v>
      </c>
      <c r="P234" s="54"/>
      <c r="Q234" s="54"/>
      <c r="R234" s="54"/>
      <c r="S234" s="54"/>
      <c r="T234" s="54"/>
      <c r="U234" s="54"/>
      <c r="V234" s="54" t="s">
        <v>132</v>
      </c>
      <c r="W234" s="54"/>
      <c r="X234" s="54"/>
      <c r="Y234" s="54"/>
      <c r="Z234" s="54" t="s">
        <v>118</v>
      </c>
    </row>
    <row r="235" spans="1:26" ht="40.5" x14ac:dyDescent="0.25">
      <c r="A235" s="17">
        <v>231</v>
      </c>
      <c r="B235" s="38" t="s">
        <v>459</v>
      </c>
      <c r="C235" s="38" t="s">
        <v>162</v>
      </c>
      <c r="D235" s="38">
        <v>72745380</v>
      </c>
      <c r="E235" s="66">
        <v>102465606</v>
      </c>
      <c r="F235" s="38">
        <v>600084736</v>
      </c>
      <c r="G235" s="38" t="s">
        <v>172</v>
      </c>
      <c r="H235" s="38" t="s">
        <v>37</v>
      </c>
      <c r="I235" s="38" t="s">
        <v>38</v>
      </c>
      <c r="J235" s="38" t="s">
        <v>166</v>
      </c>
      <c r="K235" s="38" t="s">
        <v>172</v>
      </c>
      <c r="L235" s="65">
        <v>4500000</v>
      </c>
      <c r="M235" s="65">
        <v>3825000</v>
      </c>
      <c r="N235" s="38">
        <v>2025</v>
      </c>
      <c r="O235" s="38">
        <v>2028</v>
      </c>
      <c r="P235" s="54"/>
      <c r="Q235" s="54" t="s">
        <v>132</v>
      </c>
      <c r="R235" s="54" t="s">
        <v>132</v>
      </c>
      <c r="S235" s="54" t="s">
        <v>132</v>
      </c>
      <c r="T235" s="54" t="s">
        <v>132</v>
      </c>
      <c r="U235" s="54"/>
      <c r="V235" s="54"/>
      <c r="W235" s="54"/>
      <c r="X235" s="54"/>
      <c r="Y235" s="54" t="s">
        <v>366</v>
      </c>
      <c r="Z235" s="54" t="s">
        <v>118</v>
      </c>
    </row>
    <row r="236" spans="1:26" ht="40.5" x14ac:dyDescent="0.25">
      <c r="A236" s="14">
        <v>232</v>
      </c>
      <c r="B236" s="38" t="s">
        <v>459</v>
      </c>
      <c r="C236" s="38" t="s">
        <v>162</v>
      </c>
      <c r="D236" s="38">
        <v>72745380</v>
      </c>
      <c r="E236" s="66">
        <v>102465606</v>
      </c>
      <c r="F236" s="38">
        <v>600084736</v>
      </c>
      <c r="G236" s="38" t="s">
        <v>462</v>
      </c>
      <c r="H236" s="38" t="s">
        <v>37</v>
      </c>
      <c r="I236" s="38" t="s">
        <v>38</v>
      </c>
      <c r="J236" s="38" t="s">
        <v>166</v>
      </c>
      <c r="K236" s="38" t="s">
        <v>462</v>
      </c>
      <c r="L236" s="65">
        <v>2000000</v>
      </c>
      <c r="M236" s="65">
        <v>1700000</v>
      </c>
      <c r="N236" s="38">
        <v>2025</v>
      </c>
      <c r="O236" s="38">
        <v>2028</v>
      </c>
      <c r="P236" s="54"/>
      <c r="Q236" s="54"/>
      <c r="R236" s="54"/>
      <c r="S236" s="54"/>
      <c r="T236" s="54" t="s">
        <v>132</v>
      </c>
      <c r="U236" s="54"/>
      <c r="V236" s="54"/>
      <c r="W236" s="54"/>
      <c r="X236" s="54" t="s">
        <v>132</v>
      </c>
      <c r="Y236" s="54" t="s">
        <v>366</v>
      </c>
      <c r="Z236" s="54" t="s">
        <v>118</v>
      </c>
    </row>
    <row r="237" spans="1:26" ht="40.5" x14ac:dyDescent="0.25">
      <c r="A237" s="14">
        <v>233</v>
      </c>
      <c r="B237" s="38" t="s">
        <v>463</v>
      </c>
      <c r="C237" s="38" t="s">
        <v>51</v>
      </c>
      <c r="D237" s="38">
        <v>46069771</v>
      </c>
      <c r="E237" s="66">
        <v>102565287</v>
      </c>
      <c r="F237" s="38">
        <v>600084809</v>
      </c>
      <c r="G237" s="38" t="s">
        <v>566</v>
      </c>
      <c r="H237" s="38" t="s">
        <v>37</v>
      </c>
      <c r="I237" s="38" t="s">
        <v>38</v>
      </c>
      <c r="J237" s="38" t="s">
        <v>54</v>
      </c>
      <c r="K237" s="38" t="s">
        <v>566</v>
      </c>
      <c r="L237" s="65">
        <v>2500000</v>
      </c>
      <c r="M237" s="65">
        <v>2125000</v>
      </c>
      <c r="N237" s="38">
        <v>2024</v>
      </c>
      <c r="O237" s="38">
        <v>2027</v>
      </c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40.5" x14ac:dyDescent="0.25">
      <c r="A238" s="17">
        <v>234</v>
      </c>
      <c r="B238" s="33" t="s">
        <v>463</v>
      </c>
      <c r="C238" s="33" t="s">
        <v>51</v>
      </c>
      <c r="D238" s="33">
        <v>46069771</v>
      </c>
      <c r="E238" s="33">
        <v>102565287</v>
      </c>
      <c r="F238" s="33">
        <v>600084809</v>
      </c>
      <c r="G238" s="33" t="s">
        <v>464</v>
      </c>
      <c r="H238" s="33" t="s">
        <v>37</v>
      </c>
      <c r="I238" s="33" t="s">
        <v>38</v>
      </c>
      <c r="J238" s="33" t="s">
        <v>54</v>
      </c>
      <c r="K238" s="33" t="s">
        <v>465</v>
      </c>
      <c r="L238" s="57">
        <v>500000</v>
      </c>
      <c r="M238" s="57">
        <v>425000</v>
      </c>
      <c r="N238" s="33">
        <v>2024</v>
      </c>
      <c r="O238" s="33">
        <v>2027</v>
      </c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40.5" x14ac:dyDescent="0.25">
      <c r="A239" s="14">
        <v>235</v>
      </c>
      <c r="B239" s="33" t="s">
        <v>463</v>
      </c>
      <c r="C239" s="33" t="s">
        <v>51</v>
      </c>
      <c r="D239" s="33">
        <v>46069771</v>
      </c>
      <c r="E239" s="33">
        <v>102565287</v>
      </c>
      <c r="F239" s="33">
        <v>600084809</v>
      </c>
      <c r="G239" s="33" t="s">
        <v>466</v>
      </c>
      <c r="H239" s="33" t="s">
        <v>37</v>
      </c>
      <c r="I239" s="33" t="s">
        <v>38</v>
      </c>
      <c r="J239" s="33" t="s">
        <v>54</v>
      </c>
      <c r="K239" s="33" t="s">
        <v>466</v>
      </c>
      <c r="L239" s="57">
        <v>1500000</v>
      </c>
      <c r="M239" s="57">
        <v>1275000</v>
      </c>
      <c r="N239" s="33">
        <v>2024</v>
      </c>
      <c r="O239" s="33">
        <v>2027</v>
      </c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40.5" x14ac:dyDescent="0.25">
      <c r="A240" s="14">
        <v>236</v>
      </c>
      <c r="B240" s="33" t="s">
        <v>463</v>
      </c>
      <c r="C240" s="33" t="s">
        <v>51</v>
      </c>
      <c r="D240" s="33">
        <v>46069771</v>
      </c>
      <c r="E240" s="33">
        <v>102565287</v>
      </c>
      <c r="F240" s="33">
        <v>600084809</v>
      </c>
      <c r="G240" s="33" t="s">
        <v>467</v>
      </c>
      <c r="H240" s="33" t="s">
        <v>37</v>
      </c>
      <c r="I240" s="33" t="s">
        <v>38</v>
      </c>
      <c r="J240" s="33" t="s">
        <v>54</v>
      </c>
      <c r="K240" s="33" t="s">
        <v>467</v>
      </c>
      <c r="L240" s="57">
        <v>2000000</v>
      </c>
      <c r="M240" s="57">
        <v>1700000</v>
      </c>
      <c r="N240" s="33">
        <v>2024</v>
      </c>
      <c r="O240" s="33">
        <v>2027</v>
      </c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40.5" x14ac:dyDescent="0.25">
      <c r="A241" s="17">
        <v>237</v>
      </c>
      <c r="B241" s="33" t="s">
        <v>463</v>
      </c>
      <c r="C241" s="33" t="s">
        <v>51</v>
      </c>
      <c r="D241" s="33">
        <v>46069771</v>
      </c>
      <c r="E241" s="33">
        <v>102565287</v>
      </c>
      <c r="F241" s="33">
        <v>600084809</v>
      </c>
      <c r="G241" s="33" t="s">
        <v>468</v>
      </c>
      <c r="H241" s="33" t="s">
        <v>37</v>
      </c>
      <c r="I241" s="33" t="s">
        <v>472</v>
      </c>
      <c r="J241" s="33" t="s">
        <v>54</v>
      </c>
      <c r="K241" s="33" t="s">
        <v>468</v>
      </c>
      <c r="L241" s="57">
        <v>2000000</v>
      </c>
      <c r="M241" s="57">
        <v>1700000</v>
      </c>
      <c r="N241" s="33">
        <v>2024</v>
      </c>
      <c r="O241" s="33">
        <v>2027</v>
      </c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40.5" x14ac:dyDescent="0.25">
      <c r="A242" s="14">
        <v>238</v>
      </c>
      <c r="B242" s="33" t="s">
        <v>463</v>
      </c>
      <c r="C242" s="33" t="s">
        <v>51</v>
      </c>
      <c r="D242" s="33">
        <v>46069771</v>
      </c>
      <c r="E242" s="33">
        <v>102565287</v>
      </c>
      <c r="F242" s="33">
        <v>600084809</v>
      </c>
      <c r="G242" s="33" t="s">
        <v>469</v>
      </c>
      <c r="H242" s="33" t="s">
        <v>37</v>
      </c>
      <c r="I242" s="33" t="s">
        <v>472</v>
      </c>
      <c r="J242" s="33" t="s">
        <v>54</v>
      </c>
      <c r="K242" s="33" t="s">
        <v>470</v>
      </c>
      <c r="L242" s="57">
        <v>1500000</v>
      </c>
      <c r="M242" s="57">
        <v>1275000</v>
      </c>
      <c r="N242" s="33">
        <v>2024</v>
      </c>
      <c r="O242" s="33">
        <v>2027</v>
      </c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40.5" x14ac:dyDescent="0.25">
      <c r="A243" s="14">
        <v>239</v>
      </c>
      <c r="B243" s="33" t="s">
        <v>463</v>
      </c>
      <c r="C243" s="33" t="s">
        <v>51</v>
      </c>
      <c r="D243" s="33">
        <v>46069771</v>
      </c>
      <c r="E243" s="33">
        <v>102565287</v>
      </c>
      <c r="F243" s="33">
        <v>600084809</v>
      </c>
      <c r="G243" s="33" t="s">
        <v>471</v>
      </c>
      <c r="H243" s="33" t="s">
        <v>37</v>
      </c>
      <c r="I243" s="33" t="s">
        <v>472</v>
      </c>
      <c r="J243" s="33" t="s">
        <v>54</v>
      </c>
      <c r="K243" s="33" t="s">
        <v>471</v>
      </c>
      <c r="L243" s="57">
        <v>5000000</v>
      </c>
      <c r="M243" s="57">
        <v>4250000</v>
      </c>
      <c r="N243" s="33">
        <v>2024</v>
      </c>
      <c r="O243" s="33">
        <v>2027</v>
      </c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5" spans="1:26" x14ac:dyDescent="0.25">
      <c r="A245" s="188" t="s">
        <v>567</v>
      </c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</row>
    <row r="250" spans="1:26" x14ac:dyDescent="0.25">
      <c r="A250" t="s">
        <v>568</v>
      </c>
    </row>
    <row r="254" spans="1:26" x14ac:dyDescent="0.25">
      <c r="A254" s="83" t="s">
        <v>536</v>
      </c>
    </row>
    <row r="255" spans="1:26" x14ac:dyDescent="0.25">
      <c r="A255" s="86" t="s">
        <v>537</v>
      </c>
    </row>
    <row r="257" spans="1:8" x14ac:dyDescent="0.25">
      <c r="A257" s="83" t="s">
        <v>538</v>
      </c>
    </row>
    <row r="258" spans="1:8" x14ac:dyDescent="0.25">
      <c r="A258" s="83" t="s">
        <v>539</v>
      </c>
    </row>
    <row r="259" spans="1:8" x14ac:dyDescent="0.25">
      <c r="A259" s="83" t="s">
        <v>540</v>
      </c>
    </row>
    <row r="261" spans="1:8" x14ac:dyDescent="0.25">
      <c r="A261" s="83" t="s">
        <v>541</v>
      </c>
    </row>
    <row r="263" spans="1:8" x14ac:dyDescent="0.25">
      <c r="A263" s="84" t="s">
        <v>542</v>
      </c>
      <c r="B263" s="84"/>
      <c r="C263" s="84"/>
      <c r="D263" s="84"/>
      <c r="E263" s="84"/>
      <c r="F263" s="84"/>
      <c r="G263" s="84"/>
      <c r="H263" s="84"/>
    </row>
    <row r="264" spans="1:8" x14ac:dyDescent="0.25">
      <c r="A264" s="84" t="s">
        <v>543</v>
      </c>
      <c r="B264" s="84"/>
      <c r="C264" s="84"/>
      <c r="D264" s="84"/>
      <c r="E264" s="84"/>
      <c r="F264" s="84"/>
      <c r="G264" s="84"/>
      <c r="H264" s="84"/>
    </row>
    <row r="265" spans="1:8" x14ac:dyDescent="0.25">
      <c r="A265" s="84" t="s">
        <v>544</v>
      </c>
      <c r="B265" s="84"/>
      <c r="C265" s="84"/>
      <c r="D265" s="84"/>
      <c r="E265" s="84"/>
      <c r="F265" s="84"/>
      <c r="G265" s="84"/>
      <c r="H265" s="84"/>
    </row>
    <row r="266" spans="1:8" x14ac:dyDescent="0.25">
      <c r="A266" s="84" t="s">
        <v>545</v>
      </c>
      <c r="B266" s="84"/>
      <c r="C266" s="84"/>
      <c r="D266" s="84"/>
      <c r="E266" s="84"/>
      <c r="F266" s="84"/>
      <c r="G266" s="84"/>
      <c r="H266" s="84"/>
    </row>
    <row r="267" spans="1:8" x14ac:dyDescent="0.25">
      <c r="A267" s="84" t="s">
        <v>546</v>
      </c>
      <c r="B267" s="84"/>
      <c r="C267" s="84"/>
      <c r="D267" s="84"/>
      <c r="E267" s="84"/>
      <c r="F267" s="84"/>
      <c r="G267" s="84"/>
      <c r="H267" s="84"/>
    </row>
    <row r="268" spans="1:8" x14ac:dyDescent="0.25">
      <c r="A268" s="84" t="s">
        <v>547</v>
      </c>
      <c r="B268" s="84"/>
      <c r="C268" s="84"/>
      <c r="D268" s="84"/>
      <c r="E268" s="84"/>
      <c r="F268" s="84"/>
      <c r="G268" s="84"/>
      <c r="H268" s="84"/>
    </row>
    <row r="269" spans="1:8" x14ac:dyDescent="0.25">
      <c r="A269" s="84" t="s">
        <v>548</v>
      </c>
      <c r="B269" s="84"/>
      <c r="C269" s="84"/>
      <c r="D269" s="84"/>
      <c r="E269" s="84"/>
      <c r="F269" s="84"/>
      <c r="G269" s="84"/>
      <c r="H269" s="84"/>
    </row>
    <row r="270" spans="1:8" x14ac:dyDescent="0.25">
      <c r="A270" s="84" t="s">
        <v>549</v>
      </c>
      <c r="B270" s="84"/>
      <c r="C270" s="84"/>
      <c r="D270" s="84"/>
      <c r="E270" s="84"/>
      <c r="F270" s="84"/>
      <c r="G270" s="84"/>
      <c r="H270" s="84"/>
    </row>
    <row r="271" spans="1:8" x14ac:dyDescent="0.25">
      <c r="A271" s="85" t="s">
        <v>550</v>
      </c>
      <c r="B271" s="85"/>
      <c r="C271" s="85"/>
      <c r="D271" s="85"/>
      <c r="E271" s="85"/>
    </row>
    <row r="272" spans="1:8" x14ac:dyDescent="0.25">
      <c r="A272" s="84" t="s">
        <v>551</v>
      </c>
      <c r="B272" s="84"/>
      <c r="C272" s="84"/>
      <c r="D272" s="84"/>
      <c r="E272" s="84"/>
      <c r="F272" s="84"/>
    </row>
    <row r="273" spans="1:13" x14ac:dyDescent="0.25">
      <c r="A273" s="84" t="s">
        <v>552</v>
      </c>
      <c r="B273" s="84"/>
      <c r="C273" s="84"/>
      <c r="D273" s="84"/>
      <c r="E273" s="84"/>
      <c r="F273" s="84"/>
    </row>
    <row r="274" spans="1:13" x14ac:dyDescent="0.25">
      <c r="A274" s="84"/>
      <c r="B274" s="84"/>
      <c r="C274" s="84"/>
      <c r="D274" s="84"/>
      <c r="E274" s="84"/>
      <c r="F274" s="84"/>
    </row>
    <row r="275" spans="1:13" x14ac:dyDescent="0.25">
      <c r="A275" s="84" t="s">
        <v>553</v>
      </c>
      <c r="B275" s="84"/>
      <c r="C275" s="84"/>
      <c r="D275" s="84"/>
      <c r="E275" s="84"/>
      <c r="F275" s="84"/>
    </row>
    <row r="276" spans="1:13" x14ac:dyDescent="0.25">
      <c r="A276" s="84" t="s">
        <v>554</v>
      </c>
      <c r="B276" s="84"/>
      <c r="C276" s="84"/>
      <c r="D276" s="84"/>
      <c r="E276" s="84"/>
      <c r="F276" s="84"/>
    </row>
    <row r="278" spans="1:13" x14ac:dyDescent="0.25">
      <c r="A278" s="83" t="s">
        <v>555</v>
      </c>
    </row>
    <row r="279" spans="1:13" x14ac:dyDescent="0.25">
      <c r="A279" s="84" t="s">
        <v>556</v>
      </c>
    </row>
    <row r="280" spans="1:13" x14ac:dyDescent="0.25">
      <c r="A280" s="83" t="s">
        <v>557</v>
      </c>
    </row>
    <row r="282" spans="1:13" x14ac:dyDescent="0.25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7"/>
      <c r="M282" s="87"/>
    </row>
  </sheetData>
  <mergeCells count="30">
    <mergeCell ref="A245:Z245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37" fitToHeight="13" orientation="landscape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9DBD-C57B-4935-9CCE-1EFDFBD1931A}">
  <sheetPr>
    <pageSetUpPr fitToPage="1"/>
  </sheetPr>
  <dimension ref="A1:S62"/>
  <sheetViews>
    <sheetView zoomScale="85" zoomScaleNormal="85" workbookViewId="0">
      <selection activeCell="BC147" sqref="BC147"/>
    </sheetView>
  </sheetViews>
  <sheetFormatPr defaultRowHeight="15" x14ac:dyDescent="0.25"/>
  <cols>
    <col min="2" max="2" width="18.5703125" customWidth="1"/>
    <col min="3" max="3" width="14.28515625" customWidth="1"/>
    <col min="4" max="4" width="10.28515625" customWidth="1"/>
    <col min="5" max="5" width="11.28515625" customWidth="1"/>
    <col min="6" max="6" width="11.5703125" customWidth="1"/>
    <col min="7" max="7" width="18" customWidth="1"/>
    <col min="9" max="9" width="10.7109375" customWidth="1"/>
    <col min="10" max="10" width="12.7109375" customWidth="1"/>
    <col min="11" max="11" width="16.140625" customWidth="1"/>
    <col min="12" max="12" width="9.7109375" bestFit="1" customWidth="1"/>
    <col min="13" max="13" width="10.5703125" bestFit="1" customWidth="1"/>
    <col min="14" max="15" width="9" bestFit="1" customWidth="1"/>
  </cols>
  <sheetData>
    <row r="1" spans="1:19" ht="19.5" thickBot="1" x14ac:dyDescent="0.35">
      <c r="A1" s="149" t="s">
        <v>473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1"/>
    </row>
    <row r="2" spans="1:19" x14ac:dyDescent="0.25">
      <c r="A2" s="152" t="s">
        <v>1</v>
      </c>
      <c r="B2" s="154" t="s">
        <v>2</v>
      </c>
      <c r="C2" s="155"/>
      <c r="D2" s="155"/>
      <c r="E2" s="155"/>
      <c r="F2" s="156"/>
      <c r="G2" s="152" t="s">
        <v>3</v>
      </c>
      <c r="H2" s="160" t="s">
        <v>474</v>
      </c>
      <c r="I2" s="162" t="s">
        <v>5</v>
      </c>
      <c r="J2" s="152" t="s">
        <v>6</v>
      </c>
      <c r="K2" s="152" t="s">
        <v>7</v>
      </c>
      <c r="L2" s="158" t="s">
        <v>475</v>
      </c>
      <c r="M2" s="159"/>
      <c r="N2" s="121" t="s">
        <v>9</v>
      </c>
      <c r="O2" s="122"/>
      <c r="P2" s="147" t="s">
        <v>476</v>
      </c>
      <c r="Q2" s="148"/>
      <c r="R2" s="121" t="s">
        <v>11</v>
      </c>
      <c r="S2" s="122"/>
    </row>
    <row r="3" spans="1:19" ht="137.25" thickBot="1" x14ac:dyDescent="0.3">
      <c r="A3" s="153"/>
      <c r="B3" s="67" t="s">
        <v>12</v>
      </c>
      <c r="C3" s="68" t="s">
        <v>13</v>
      </c>
      <c r="D3" s="68" t="s">
        <v>14</v>
      </c>
      <c r="E3" s="68" t="s">
        <v>15</v>
      </c>
      <c r="F3" s="69" t="s">
        <v>16</v>
      </c>
      <c r="G3" s="157"/>
      <c r="H3" s="161"/>
      <c r="I3" s="163"/>
      <c r="J3" s="157"/>
      <c r="K3" s="157"/>
      <c r="L3" s="70" t="s">
        <v>17</v>
      </c>
      <c r="M3" s="71" t="s">
        <v>477</v>
      </c>
      <c r="N3" s="1" t="s">
        <v>19</v>
      </c>
      <c r="O3" s="2" t="s">
        <v>20</v>
      </c>
      <c r="P3" s="7" t="s">
        <v>478</v>
      </c>
      <c r="Q3" s="8" t="s">
        <v>479</v>
      </c>
      <c r="R3" s="9" t="s">
        <v>27</v>
      </c>
      <c r="S3" s="3" t="s">
        <v>28</v>
      </c>
    </row>
    <row r="4" spans="1:19" ht="81" x14ac:dyDescent="0.25">
      <c r="A4" s="20">
        <f>'[1]6.2 MŠ IROP'!A4</f>
        <v>1</v>
      </c>
      <c r="B4" s="18" t="str">
        <f>'[1]6.2 MŠ IROP'!B4</f>
        <v xml:space="preserve">Mateřská škola U kočiček, z. s., Proboštov, Přítkov, Na výsluní 84
</v>
      </c>
      <c r="C4" s="18" t="str">
        <f>'[1]6.2 MŠ IROP'!C4</f>
        <v xml:space="preserve">Mateřská škola U kočiček, z. s., Proboštov, Přítkov, Na výsluní 84
</v>
      </c>
      <c r="D4" s="18" t="str">
        <f>'[1]6.2 MŠ IROP'!D4</f>
        <v>06419283</v>
      </c>
      <c r="E4" s="18" t="str">
        <f>'[1]6.2 MŠ IROP'!E4</f>
        <v>181094541</v>
      </c>
      <c r="F4" s="18" t="str">
        <f>'[1]6.2 MŠ IROP'!F4</f>
        <v>691011800</v>
      </c>
      <c r="G4" s="18" t="str">
        <f>'[1]6.2 MŠ IROP'!G4</f>
        <v>Dostavba objektu – vybudování Mateřské školy a vzdělávacího centra U kočiček, z.s.</v>
      </c>
      <c r="H4" s="18" t="str">
        <f>'[1]6.2 MŠ IROP'!H4</f>
        <v>Ústecký</v>
      </c>
      <c r="I4" s="18" t="str">
        <f>'[1]6.2 MŠ IROP'!I4</f>
        <v>ORP Teplice</v>
      </c>
      <c r="J4" s="18" t="str">
        <f>'[1]6.2 MŠ IROP'!J4</f>
        <v>Proboštov, Přítkov</v>
      </c>
      <c r="K4" s="18" t="str">
        <f>'[1]6.2 MŠ IROP'!K4</f>
        <v>Dostavba objektu – vybudování Mateřské školy a vzdělávacího centra U kočiček, z.s.</v>
      </c>
      <c r="L4" s="18">
        <f>'[1]6.2 MŠ IROP'!L4</f>
        <v>7254355</v>
      </c>
      <c r="M4" s="18">
        <f>'[1]6.2 MŠ IROP'!M4</f>
        <v>6166201.75</v>
      </c>
      <c r="N4" s="18">
        <f>'[1]6.2 MŠ IROP'!N4</f>
        <v>2021</v>
      </c>
      <c r="O4" s="18">
        <f>'[1]6.2 MŠ IROP'!O4</f>
        <v>2027</v>
      </c>
      <c r="P4" s="81" t="str">
        <f>'[1]6.2 MŠ IROP'!P4</f>
        <v>X</v>
      </c>
      <c r="Q4" s="20">
        <f>'[1]6.2 MŠ IROP'!Q4</f>
        <v>0</v>
      </c>
      <c r="R4" s="20">
        <f>'[1]6.2 MŠ IROP'!R4</f>
        <v>0</v>
      </c>
      <c r="S4" s="20">
        <f>'[1]6.2 MŠ IROP'!S4</f>
        <v>0</v>
      </c>
    </row>
    <row r="5" spans="1:19" ht="148.5" x14ac:dyDescent="0.25">
      <c r="A5" s="20">
        <f>'[1]6.2 MŠ IROP'!A5</f>
        <v>2</v>
      </c>
      <c r="B5" s="18" t="str">
        <f>'[1]6.2 MŠ IROP'!B5</f>
        <v>MŠ Cibuláček, Dubí, Tovární 517</v>
      </c>
      <c r="C5" s="18" t="str">
        <f>'[1]6.2 MŠ IROP'!C5</f>
        <v>Město Dubí</v>
      </c>
      <c r="D5" s="18">
        <f>'[1]6.2 MŠ IROP'!D5</f>
        <v>72742968</v>
      </c>
      <c r="E5" s="18" t="str">
        <f>'[1]6.2 MŠ IROP'!E5</f>
        <v>107568543</v>
      </c>
      <c r="F5" s="18">
        <f>'[1]6.2 MŠ IROP'!F5</f>
        <v>600084370</v>
      </c>
      <c r="G5" s="18" t="str">
        <f>'[1]6.2 MŠ IROP'!G5</f>
        <v>Podpora polytechnického vzdělávání (pořízení stavebnic)</v>
      </c>
      <c r="H5" s="18" t="str">
        <f>'[1]6.2 MŠ IROP'!H5</f>
        <v>Ústecký</v>
      </c>
      <c r="I5" s="18" t="str">
        <f>'[1]6.2 MŠ IROP'!I5</f>
        <v>ORP Teplice</v>
      </c>
      <c r="J5" s="18" t="str">
        <f>'[1]6.2 MŠ IROP'!J5</f>
        <v>Dubí</v>
      </c>
      <c r="K5" s="18" t="str">
        <f>'[1]6.2 MŠ IROP'!K5</f>
        <v xml:space="preserve">Vybudování odborné jazykové učebny a informatiky - (budova Dubí, Dlouhá 167) Pozn. Předkladatelem projektu může být i zřizovatel, tj. Město Dubí
</v>
      </c>
      <c r="L5" s="18">
        <f>'[1]6.2 MŠ IROP'!L5</f>
        <v>100000</v>
      </c>
      <c r="M5" s="18">
        <f>'[1]6.2 MŠ IROP'!M5</f>
        <v>85000</v>
      </c>
      <c r="N5" s="18">
        <f>'[1]6.2 MŠ IROP'!N5</f>
        <v>2021</v>
      </c>
      <c r="O5" s="18">
        <f>'[1]6.2 MŠ IROP'!O5</f>
        <v>0</v>
      </c>
      <c r="P5" s="81">
        <f>'[1]6.2 MŠ IROP'!P5</f>
        <v>0</v>
      </c>
      <c r="Q5" s="20">
        <f>'[1]6.2 MŠ IROP'!Q5</f>
        <v>0</v>
      </c>
      <c r="R5" s="20">
        <f>'[1]6.2 MŠ IROP'!R5</f>
        <v>0</v>
      </c>
      <c r="S5" s="20">
        <f>'[1]6.2 MŠ IROP'!S5</f>
        <v>0</v>
      </c>
    </row>
    <row r="6" spans="1:19" ht="27" x14ac:dyDescent="0.25">
      <c r="A6" s="20">
        <f>'[1]6.2 MŠ IROP'!A6</f>
        <v>3</v>
      </c>
      <c r="B6" s="18" t="str">
        <f>'[1]6.2 MŠ IROP'!B6</f>
        <v>MŠ Cibuláček, Dubí, Tovární 517</v>
      </c>
      <c r="C6" s="18" t="str">
        <f>'[1]6.2 MŠ IROP'!C6</f>
        <v>Město Dubí</v>
      </c>
      <c r="D6" s="18">
        <f>'[1]6.2 MŠ IROP'!D6</f>
        <v>72742968</v>
      </c>
      <c r="E6" s="18" t="str">
        <f>'[1]6.2 MŠ IROP'!E6</f>
        <v>107568543</v>
      </c>
      <c r="F6" s="18">
        <f>'[1]6.2 MŠ IROP'!F6</f>
        <v>600084370</v>
      </c>
      <c r="G6" s="18" t="str">
        <f>'[1]6.2 MŠ IROP'!G6</f>
        <v>Podpora digitálních kompetenci, ICT</v>
      </c>
      <c r="H6" s="18" t="str">
        <f>'[1]6.2 MŠ IROP'!H6</f>
        <v>Ústecký</v>
      </c>
      <c r="I6" s="18" t="str">
        <f>'[1]6.2 MŠ IROP'!I6</f>
        <v>ORP Teplice</v>
      </c>
      <c r="J6" s="18" t="str">
        <f>'[1]6.2 MŠ IROP'!J6</f>
        <v>Dubí</v>
      </c>
      <c r="K6" s="18" t="str">
        <f>'[1]6.2 MŠ IROP'!K6</f>
        <v>Podpora digitálních kompetenci, ICT</v>
      </c>
      <c r="L6" s="18">
        <f>'[1]6.2 MŠ IROP'!L6</f>
        <v>500000</v>
      </c>
      <c r="M6" s="18">
        <f>'[1]6.2 MŠ IROP'!M6</f>
        <v>425000</v>
      </c>
      <c r="N6" s="18">
        <f>'[1]6.2 MŠ IROP'!N6</f>
        <v>2021</v>
      </c>
      <c r="O6" s="18">
        <f>'[1]6.2 MŠ IROP'!O6</f>
        <v>2027</v>
      </c>
      <c r="P6" s="81">
        <f>'[1]6.2 MŠ IROP'!P6</f>
        <v>0</v>
      </c>
      <c r="Q6" s="20">
        <f>'[1]6.2 MŠ IROP'!Q6</f>
        <v>0</v>
      </c>
      <c r="R6" s="20">
        <f>'[1]6.2 MŠ IROP'!R6</f>
        <v>0</v>
      </c>
      <c r="S6" s="20">
        <f>'[1]6.2 MŠ IROP'!S6</f>
        <v>0</v>
      </c>
    </row>
    <row r="7" spans="1:19" ht="27" x14ac:dyDescent="0.25">
      <c r="A7" s="20">
        <f>'[1]6.2 MŠ IROP'!A7</f>
        <v>4</v>
      </c>
      <c r="B7" s="18" t="str">
        <f>'[1]6.2 MŠ IROP'!B7</f>
        <v>Statutární město Teplice</v>
      </c>
      <c r="C7" s="18" t="str">
        <f>'[1]6.2 MŠ IROP'!C7</f>
        <v>Statutární město Teplice</v>
      </c>
      <c r="D7" s="18" t="str">
        <f>'[1]6.2 MŠ IROP'!D7</f>
        <v>00266621</v>
      </c>
      <c r="E7" s="18" t="str">
        <f>'[1]6.2 MŠ IROP'!E7</f>
        <v>-</v>
      </c>
      <c r="F7" s="18" t="str">
        <f>'[1]6.2 MŠ IROP'!F7</f>
        <v>-</v>
      </c>
      <c r="G7" s="18" t="str">
        <f>'[1]6.2 MŠ IROP'!G7</f>
        <v>Výstavba nové mateřské školy</v>
      </c>
      <c r="H7" s="18" t="str">
        <f>'[1]6.2 MŠ IROP'!H7</f>
        <v>Ústecký</v>
      </c>
      <c r="I7" s="18" t="str">
        <f>'[1]6.2 MŠ IROP'!I7</f>
        <v>ORP Teplice</v>
      </c>
      <c r="J7" s="18" t="str">
        <f>'[1]6.2 MŠ IROP'!J7</f>
        <v>Teplice</v>
      </c>
      <c r="K7" s="18" t="str">
        <f>'[1]6.2 MŠ IROP'!K7</f>
        <v>Výstavba nové mateřské školy</v>
      </c>
      <c r="L7" s="18">
        <f>'[1]6.2 MŠ IROP'!L7</f>
        <v>60000000</v>
      </c>
      <c r="M7" s="18">
        <f>'[1]6.2 MŠ IROP'!M7</f>
        <v>51000000</v>
      </c>
      <c r="N7" s="18">
        <f>'[1]6.2 MŠ IROP'!N7</f>
        <v>2021</v>
      </c>
      <c r="O7" s="18">
        <f>'[1]6.2 MŠ IROP'!O7</f>
        <v>2027</v>
      </c>
      <c r="P7" s="81" t="str">
        <f>'[1]6.2 MŠ IROP'!P7</f>
        <v>X</v>
      </c>
      <c r="Q7" s="20">
        <f>'[1]6.2 MŠ IROP'!Q7</f>
        <v>0</v>
      </c>
      <c r="R7" s="20">
        <f>'[1]6.2 MŠ IROP'!R7</f>
        <v>0</v>
      </c>
      <c r="S7" s="20">
        <f>'[1]6.2 MŠ IROP'!S7</f>
        <v>0</v>
      </c>
    </row>
    <row r="8" spans="1:19" ht="40.5" x14ac:dyDescent="0.25">
      <c r="A8" s="20">
        <f>'[1]6.2 MŠ IROP'!A8</f>
        <v>5</v>
      </c>
      <c r="B8" s="18" t="str">
        <f>'[1]6.2 MŠ IROP'!B8</f>
        <v>MŠ Zvoneček. Lípová 528 Krupka</v>
      </c>
      <c r="C8" s="18" t="str">
        <f>'[1]6.2 MŠ IROP'!C8</f>
        <v>Statutární město Teplice</v>
      </c>
      <c r="D8" s="18">
        <f>'[1]6.2 MŠ IROP'!D8</f>
        <v>61514811</v>
      </c>
      <c r="E8" s="18" t="str">
        <f>'[1]6.2 MŠ IROP'!E8</f>
        <v>107568101</v>
      </c>
      <c r="F8" s="18" t="str">
        <f>'[1]6.2 MŠ IROP'!F8</f>
        <v>600084183</v>
      </c>
      <c r="G8" s="18" t="str">
        <f>'[1]6.2 MŠ IROP'!G8</f>
        <v>Rekonstrukce chodníku v MŠ Zvoneček, Krupka</v>
      </c>
      <c r="H8" s="18" t="str">
        <f>'[1]6.2 MŠ IROP'!H8</f>
        <v>Ústecký</v>
      </c>
      <c r="I8" s="18" t="str">
        <f>'[1]6.2 MŠ IROP'!I8</f>
        <v>ORP Teplice</v>
      </c>
      <c r="J8" s="18" t="str">
        <f>'[1]6.2 MŠ IROP'!J8</f>
        <v>Krupka</v>
      </c>
      <c r="K8" s="18" t="str">
        <f>'[1]6.2 MŠ IROP'!K8</f>
        <v>Rekonstrukce chodníku v MŠ Zvoneček, Krupka</v>
      </c>
      <c r="L8" s="18">
        <f>'[1]6.2 MŠ IROP'!L8</f>
        <v>2500000</v>
      </c>
      <c r="M8" s="18">
        <f>'[1]6.2 MŠ IROP'!M8</f>
        <v>2125000</v>
      </c>
      <c r="N8" s="18">
        <f>'[1]6.2 MŠ IROP'!N8</f>
        <v>2021</v>
      </c>
      <c r="O8" s="18">
        <f>'[1]6.2 MŠ IROP'!O8</f>
        <v>2027</v>
      </c>
      <c r="P8" s="81">
        <f>'[1]6.2 MŠ IROP'!P8</f>
        <v>0</v>
      </c>
      <c r="Q8" s="20">
        <f>'[1]6.2 MŠ IROP'!Q8</f>
        <v>0</v>
      </c>
      <c r="R8" s="20">
        <f>'[1]6.2 MŠ IROP'!R8</f>
        <v>0</v>
      </c>
      <c r="S8" s="20">
        <f>'[1]6.2 MŠ IROP'!S8</f>
        <v>0</v>
      </c>
    </row>
    <row r="9" spans="1:19" ht="40.5" x14ac:dyDescent="0.25">
      <c r="A9" s="20">
        <f>'[1]6.2 MŠ IROP'!A9</f>
        <v>6</v>
      </c>
      <c r="B9" s="18" t="str">
        <f>'[1]6.2 MŠ IROP'!B9</f>
        <v>MŠ Zvoneček. Lípová 528 Krupka</v>
      </c>
      <c r="C9" s="18" t="str">
        <f>'[1]6.2 MŠ IROP'!C9</f>
        <v>Statutární město Teplice</v>
      </c>
      <c r="D9" s="18">
        <f>'[1]6.2 MŠ IROP'!D9</f>
        <v>61514811</v>
      </c>
      <c r="E9" s="18" t="str">
        <f>'[1]6.2 MŠ IROP'!E9</f>
        <v>107568101</v>
      </c>
      <c r="F9" s="18" t="str">
        <f>'[1]6.2 MŠ IROP'!F9</f>
        <v>600084183</v>
      </c>
      <c r="G9" s="18" t="str">
        <f>'[1]6.2 MŠ IROP'!G9</f>
        <v>Zateplení a fasáda objektu MŠ Zvoneček, Krupka</v>
      </c>
      <c r="H9" s="18" t="str">
        <f>'[1]6.2 MŠ IROP'!H9</f>
        <v>Ústecký</v>
      </c>
      <c r="I9" s="18" t="str">
        <f>'[1]6.2 MŠ IROP'!I9</f>
        <v>ORP Teplice</v>
      </c>
      <c r="J9" s="18" t="str">
        <f>'[1]6.2 MŠ IROP'!J9</f>
        <v>Krupka</v>
      </c>
      <c r="K9" s="18" t="str">
        <f>'[1]6.2 MŠ IROP'!K9</f>
        <v>Zateplení a fasáda objektu MŠ Zvoneček, Krupka</v>
      </c>
      <c r="L9" s="18">
        <f>'[1]6.2 MŠ IROP'!L9</f>
        <v>7000000</v>
      </c>
      <c r="M9" s="18">
        <f>'[1]6.2 MŠ IROP'!M9</f>
        <v>5950000</v>
      </c>
      <c r="N9" s="18">
        <f>'[1]6.2 MŠ IROP'!N9</f>
        <v>2021</v>
      </c>
      <c r="O9" s="18">
        <f>'[1]6.2 MŠ IROP'!O9</f>
        <v>2027</v>
      </c>
      <c r="P9" s="81">
        <f>'[1]6.2 MŠ IROP'!P9</f>
        <v>0</v>
      </c>
      <c r="Q9" s="20">
        <f>'[1]6.2 MŠ IROP'!Q9</f>
        <v>0</v>
      </c>
      <c r="R9" s="20">
        <f>'[1]6.2 MŠ IROP'!R9</f>
        <v>0</v>
      </c>
      <c r="S9" s="20">
        <f>'[1]6.2 MŠ IROP'!S9</f>
        <v>0</v>
      </c>
    </row>
    <row r="10" spans="1:19" ht="67.5" x14ac:dyDescent="0.25">
      <c r="A10" s="20">
        <f>'[1]6.2 MŠ IROP'!A10</f>
        <v>7</v>
      </c>
      <c r="B10" s="18" t="str">
        <f>'[1]6.2 MŠ IROP'!B10</f>
        <v>MŠ Zvoneček. Lípová 528 Krupka</v>
      </c>
      <c r="C10" s="18" t="str">
        <f>'[1]6.2 MŠ IROP'!C10</f>
        <v>Statutární město Teplice</v>
      </c>
      <c r="D10" s="18">
        <f>'[1]6.2 MŠ IROP'!D10</f>
        <v>61514811</v>
      </c>
      <c r="E10" s="18" t="str">
        <f>'[1]6.2 MŠ IROP'!E10</f>
        <v>107568101</v>
      </c>
      <c r="F10" s="18" t="str">
        <f>'[1]6.2 MŠ IROP'!F10</f>
        <v>600084183</v>
      </c>
      <c r="G10" s="18" t="str">
        <f>'[1]6.2 MŠ IROP'!G10</f>
        <v>Vybavení tříd MŠ Zvoneček, Krupka interaktivními pomůckami – tabule magig box</v>
      </c>
      <c r="H10" s="18" t="str">
        <f>'[1]6.2 MŠ IROP'!H10</f>
        <v>Ústecký</v>
      </c>
      <c r="I10" s="18" t="str">
        <f>'[1]6.2 MŠ IROP'!I10</f>
        <v>ORP Teplice</v>
      </c>
      <c r="J10" s="18" t="str">
        <f>'[1]6.2 MŠ IROP'!J10</f>
        <v>Krupka</v>
      </c>
      <c r="K10" s="18" t="str">
        <f>'[1]6.2 MŠ IROP'!K10</f>
        <v>Vybavení tříd MŠ Zvoneček, Krupka interaktivními pomůckami – tabule magig box</v>
      </c>
      <c r="L10" s="18">
        <f>'[1]6.2 MŠ IROP'!L10</f>
        <v>250000</v>
      </c>
      <c r="M10" s="18">
        <f>'[1]6.2 MŠ IROP'!M10</f>
        <v>212500</v>
      </c>
      <c r="N10" s="18">
        <f>'[1]6.2 MŠ IROP'!N10</f>
        <v>2021</v>
      </c>
      <c r="O10" s="18">
        <f>'[1]6.2 MŠ IROP'!O10</f>
        <v>2027</v>
      </c>
      <c r="P10" s="81">
        <f>'[1]6.2 MŠ IROP'!P10</f>
        <v>0</v>
      </c>
      <c r="Q10" s="20">
        <f>'[1]6.2 MŠ IROP'!Q10</f>
        <v>0</v>
      </c>
      <c r="R10" s="20">
        <f>'[1]6.2 MŠ IROP'!R10</f>
        <v>0</v>
      </c>
      <c r="S10" s="20">
        <f>'[1]6.2 MŠ IROP'!S10</f>
        <v>0</v>
      </c>
    </row>
    <row r="11" spans="1:19" ht="81" x14ac:dyDescent="0.25">
      <c r="A11" s="20">
        <f>'[1]6.2 MŠ IROP'!A11</f>
        <v>8</v>
      </c>
      <c r="B11" s="18" t="str">
        <f>'[1]6.2 MŠ IROP'!B11</f>
        <v>MŠ Zvoneček. Lípová 528 Krupka</v>
      </c>
      <c r="C11" s="18" t="str">
        <f>'[1]6.2 MŠ IROP'!C11</f>
        <v>Statutární město Teplice</v>
      </c>
      <c r="D11" s="18">
        <f>'[1]6.2 MŠ IROP'!D11</f>
        <v>61514811</v>
      </c>
      <c r="E11" s="18" t="str">
        <f>'[1]6.2 MŠ IROP'!E11</f>
        <v>107568101</v>
      </c>
      <c r="F11" s="18" t="str">
        <f>'[1]6.2 MŠ IROP'!F11</f>
        <v>600084183</v>
      </c>
      <c r="G11" s="18" t="str">
        <f>'[1]6.2 MŠ IROP'!G11</f>
        <v>Vybavení dílny k polytechnickému vzdělávání – podpora tvůrčí a rukodělné činnosti žáků</v>
      </c>
      <c r="H11" s="18" t="str">
        <f>'[1]6.2 MŠ IROP'!H11</f>
        <v>Ústecký</v>
      </c>
      <c r="I11" s="18" t="str">
        <f>'[1]6.2 MŠ IROP'!I11</f>
        <v>ORP Teplice</v>
      </c>
      <c r="J11" s="18" t="str">
        <f>'[1]6.2 MŠ IROP'!J11</f>
        <v>Krupka</v>
      </c>
      <c r="K11" s="18" t="str">
        <f>'[1]6.2 MŠ IROP'!K11</f>
        <v>Vybavení dílny k polytechnickému vzdělávání – podpora tvůrčí a rukodělné činnosti žáků</v>
      </c>
      <c r="L11" s="18">
        <f>'[1]6.2 MŠ IROP'!L11</f>
        <v>100000</v>
      </c>
      <c r="M11" s="18">
        <f>'[1]6.2 MŠ IROP'!M11</f>
        <v>85000</v>
      </c>
      <c r="N11" s="18">
        <f>'[1]6.2 MŠ IROP'!N11</f>
        <v>2021</v>
      </c>
      <c r="O11" s="18">
        <f>'[1]6.2 MŠ IROP'!O11</f>
        <v>2027</v>
      </c>
      <c r="P11" s="81">
        <f>'[1]6.2 MŠ IROP'!P11</f>
        <v>0</v>
      </c>
      <c r="Q11" s="20">
        <f>'[1]6.2 MŠ IROP'!Q11</f>
        <v>0</v>
      </c>
      <c r="R11" s="20">
        <f>'[1]6.2 MŠ IROP'!R11</f>
        <v>0</v>
      </c>
      <c r="S11" s="20">
        <f>'[1]6.2 MŠ IROP'!S11</f>
        <v>0</v>
      </c>
    </row>
    <row r="12" spans="1:19" ht="67.5" x14ac:dyDescent="0.25">
      <c r="A12" s="20">
        <f>'[1]6.2 MŠ IROP'!A12</f>
        <v>9</v>
      </c>
      <c r="B12" s="18" t="str">
        <f>'[1]6.2 MŠ IROP'!B12</f>
        <v>MŠ Zvoneček. Lípová 528 Krupka</v>
      </c>
      <c r="C12" s="18" t="str">
        <f>'[1]6.2 MŠ IROP'!C12</f>
        <v>Statutární město Teplice</v>
      </c>
      <c r="D12" s="18">
        <f>'[1]6.2 MŠ IROP'!D12</f>
        <v>61514811</v>
      </c>
      <c r="E12" s="18" t="str">
        <f>'[1]6.2 MŠ IROP'!E12</f>
        <v>107568101</v>
      </c>
      <c r="F12" s="18" t="str">
        <f>'[1]6.2 MŠ IROP'!F12</f>
        <v>600084183</v>
      </c>
      <c r="G12" s="18" t="str">
        <f>'[1]6.2 MŠ IROP'!G12</f>
        <v>Rekonstrukce oplocení včetně pojezdové brány u MŠ Zvoneček, Krupka</v>
      </c>
      <c r="H12" s="18" t="str">
        <f>'[1]6.2 MŠ IROP'!H12</f>
        <v>Ústecký</v>
      </c>
      <c r="I12" s="18" t="str">
        <f>'[1]6.2 MŠ IROP'!I12</f>
        <v>ORP Teplice</v>
      </c>
      <c r="J12" s="18" t="str">
        <f>'[1]6.2 MŠ IROP'!J12</f>
        <v>Krupka</v>
      </c>
      <c r="K12" s="18" t="str">
        <f>'[1]6.2 MŠ IROP'!K12</f>
        <v>Rekonstrukce oplocení včetně pojezdové brány u MŠ Zvoneček, Krupka</v>
      </c>
      <c r="L12" s="18">
        <f>'[1]6.2 MŠ IROP'!L12</f>
        <v>1500000</v>
      </c>
      <c r="M12" s="18">
        <f>'[1]6.2 MŠ IROP'!M12</f>
        <v>1275000</v>
      </c>
      <c r="N12" s="18">
        <f>'[1]6.2 MŠ IROP'!N12</f>
        <v>2021</v>
      </c>
      <c r="O12" s="18">
        <f>'[1]6.2 MŠ IROP'!O12</f>
        <v>2027</v>
      </c>
      <c r="P12" s="81">
        <f>'[1]6.2 MŠ IROP'!P12</f>
        <v>0</v>
      </c>
      <c r="Q12" s="20">
        <f>'[1]6.2 MŠ IROP'!Q12</f>
        <v>0</v>
      </c>
      <c r="R12" s="20">
        <f>'[1]6.2 MŠ IROP'!R12</f>
        <v>0</v>
      </c>
      <c r="S12" s="20">
        <f>'[1]6.2 MŠ IROP'!S12</f>
        <v>0</v>
      </c>
    </row>
    <row r="13" spans="1:19" ht="27" x14ac:dyDescent="0.25">
      <c r="A13" s="20">
        <f>'[1]6.2 MŠ IROP'!A13</f>
        <v>10</v>
      </c>
      <c r="B13" s="18" t="str">
        <f>'[1]6.2 MŠ IROP'!B13</f>
        <v>MŠ Písnička Krupka</v>
      </c>
      <c r="C13" s="18" t="str">
        <f>'[1]6.2 MŠ IROP'!C13</f>
        <v>Statutární město Teplice</v>
      </c>
      <c r="D13" s="18">
        <f>'[1]6.2 MŠ IROP'!D13</f>
        <v>61514870</v>
      </c>
      <c r="E13" s="18" t="str">
        <f>'[1]6.2 MŠ IROP'!E13</f>
        <v>103017631</v>
      </c>
      <c r="F13" s="18" t="str">
        <f>'[1]6.2 MŠ IROP'!F13</f>
        <v>600084035</v>
      </c>
      <c r="G13" s="18" t="str">
        <f>'[1]6.2 MŠ IROP'!G13</f>
        <v>Lesní svět za vrátky naší zahrádky</v>
      </c>
      <c r="H13" s="18" t="str">
        <f>'[1]6.2 MŠ IROP'!H13</f>
        <v>Ústecký</v>
      </c>
      <c r="I13" s="18" t="str">
        <f>'[1]6.2 MŠ IROP'!I13</f>
        <v>ORP Teplice</v>
      </c>
      <c r="J13" s="18" t="str">
        <f>'[1]6.2 MŠ IROP'!J13</f>
        <v>Krupka</v>
      </c>
      <c r="K13" s="18" t="str">
        <f>'[1]6.2 MŠ IROP'!K13</f>
        <v>Lesní svět za vrátky naší zahrádky</v>
      </c>
      <c r="L13" s="18">
        <f>'[1]6.2 MŠ IROP'!L13</f>
        <v>200000</v>
      </c>
      <c r="M13" s="18">
        <f>'[1]6.2 MŠ IROP'!M13</f>
        <v>170000</v>
      </c>
      <c r="N13" s="18">
        <f>'[1]6.2 MŠ IROP'!N13</f>
        <v>2021</v>
      </c>
      <c r="O13" s="18">
        <f>'[1]6.2 MŠ IROP'!O13</f>
        <v>2027</v>
      </c>
      <c r="P13" s="81">
        <f>'[1]6.2 MŠ IROP'!P13</f>
        <v>0</v>
      </c>
      <c r="Q13" s="20">
        <f>'[1]6.2 MŠ IROP'!Q13</f>
        <v>0</v>
      </c>
      <c r="R13" s="20">
        <f>'[1]6.2 MŠ IROP'!R13</f>
        <v>0</v>
      </c>
      <c r="S13" s="20">
        <f>'[1]6.2 MŠ IROP'!S13</f>
        <v>0</v>
      </c>
    </row>
    <row r="14" spans="1:19" ht="40.5" x14ac:dyDescent="0.25">
      <c r="A14" s="20">
        <f>'[1]6.2 MŠ IROP'!A14</f>
        <v>11</v>
      </c>
      <c r="B14" s="18" t="str">
        <f>'[1]6.2 MŠ IROP'!B14</f>
        <v xml:space="preserve">MŠ Kaštánek, Teplice, Na Stínadlech 2388
</v>
      </c>
      <c r="C14" s="18" t="str">
        <f>'[1]6.2 MŠ IROP'!C14</f>
        <v>Statutární město Teplice</v>
      </c>
      <c r="D14" s="18">
        <f>'[1]6.2 MŠ IROP'!D14</f>
        <v>46070915</v>
      </c>
      <c r="E14" s="18" t="str">
        <f>'[1]6.2 MŠ IROP'!E14</f>
        <v>107568403</v>
      </c>
      <c r="F14" s="18" t="str">
        <f>'[1]6.2 MŠ IROP'!F14</f>
        <v>600084329</v>
      </c>
      <c r="G14" s="18" t="str">
        <f>'[1]6.2 MŠ IROP'!G14</f>
        <v>Multifunkční dopadová plocha</v>
      </c>
      <c r="H14" s="18" t="str">
        <f>'[1]6.2 MŠ IROP'!H14</f>
        <v>Ústecký</v>
      </c>
      <c r="I14" s="18" t="str">
        <f>'[1]6.2 MŠ IROP'!I14</f>
        <v>ORP Teplice</v>
      </c>
      <c r="J14" s="18" t="str">
        <f>'[1]6.2 MŠ IROP'!J14</f>
        <v>Teplice</v>
      </c>
      <c r="K14" s="18" t="str">
        <f>'[1]6.2 MŠ IROP'!K14</f>
        <v>Multifunkční dopadová plocha</v>
      </c>
      <c r="L14" s="18">
        <f>'[1]6.2 MŠ IROP'!L14</f>
        <v>120000</v>
      </c>
      <c r="M14" s="18">
        <f>'[1]6.2 MŠ IROP'!M14</f>
        <v>102000</v>
      </c>
      <c r="N14" s="18">
        <f>'[1]6.2 MŠ IROP'!N14</f>
        <v>2021</v>
      </c>
      <c r="O14" s="18">
        <f>'[1]6.2 MŠ IROP'!O14</f>
        <v>2027</v>
      </c>
      <c r="P14" s="81">
        <f>'[1]6.2 MŠ IROP'!P14</f>
        <v>0</v>
      </c>
      <c r="Q14" s="20">
        <f>'[1]6.2 MŠ IROP'!Q14</f>
        <v>0</v>
      </c>
      <c r="R14" s="20">
        <f>'[1]6.2 MŠ IROP'!R14</f>
        <v>0</v>
      </c>
      <c r="S14" s="20">
        <f>'[1]6.2 MŠ IROP'!S14</f>
        <v>0</v>
      </c>
    </row>
    <row r="15" spans="1:19" ht="40.5" x14ac:dyDescent="0.25">
      <c r="A15" s="20">
        <f>'[1]6.2 MŠ IROP'!A15</f>
        <v>12</v>
      </c>
      <c r="B15" s="18" t="str">
        <f>'[1]6.2 MŠ IROP'!B15</f>
        <v xml:space="preserve">MŠ Kaštánek, Teplice, Na Stínadlech 2388
</v>
      </c>
      <c r="C15" s="18" t="str">
        <f>'[1]6.2 MŠ IROP'!C15</f>
        <v>Statutární město Teplice</v>
      </c>
      <c r="D15" s="18">
        <f>'[1]6.2 MŠ IROP'!D15</f>
        <v>46070915</v>
      </c>
      <c r="E15" s="18" t="str">
        <f>'[1]6.2 MŠ IROP'!E15</f>
        <v>107568403</v>
      </c>
      <c r="F15" s="18" t="str">
        <f>'[1]6.2 MŠ IROP'!F15</f>
        <v>600084329</v>
      </c>
      <c r="G15" s="18" t="str">
        <f>'[1]6.2 MŠ IROP'!G15</f>
        <v>Uzavření vestibulu MŠ</v>
      </c>
      <c r="H15" s="18" t="str">
        <f>'[1]6.2 MŠ IROP'!H15</f>
        <v>Ústecký</v>
      </c>
      <c r="I15" s="18" t="str">
        <f>'[1]6.2 MŠ IROP'!I15</f>
        <v>ORP Teplice</v>
      </c>
      <c r="J15" s="18" t="str">
        <f>'[1]6.2 MŠ IROP'!J15</f>
        <v>Teplice</v>
      </c>
      <c r="K15" s="18" t="str">
        <f>'[1]6.2 MŠ IROP'!K15</f>
        <v>Uzavření vestibulu MŠ</v>
      </c>
      <c r="L15" s="18">
        <f>'[1]6.2 MŠ IROP'!L15</f>
        <v>100000</v>
      </c>
      <c r="M15" s="18">
        <f>'[1]6.2 MŠ IROP'!M15</f>
        <v>85000</v>
      </c>
      <c r="N15" s="18">
        <f>'[1]6.2 MŠ IROP'!N15</f>
        <v>2021</v>
      </c>
      <c r="O15" s="18">
        <f>'[1]6.2 MŠ IROP'!O15</f>
        <v>2027</v>
      </c>
      <c r="P15" s="73">
        <f>'[1]6.2 MŠ IROP'!P15</f>
        <v>0</v>
      </c>
      <c r="Q15" s="20">
        <f>'[1]6.2 MŠ IROP'!Q15</f>
        <v>0</v>
      </c>
      <c r="R15" s="20">
        <f>'[1]6.2 MŠ IROP'!R15</f>
        <v>0</v>
      </c>
      <c r="S15" s="20">
        <f>'[1]6.2 MŠ IROP'!S15</f>
        <v>0</v>
      </c>
    </row>
    <row r="16" spans="1:19" ht="40.5" x14ac:dyDescent="0.25">
      <c r="A16" s="20">
        <f>'[1]6.2 MŠ IROP'!A16</f>
        <v>13</v>
      </c>
      <c r="B16" s="18" t="str">
        <f>'[1]6.2 MŠ IROP'!B16</f>
        <v xml:space="preserve">MŠ Kaštánek, Teplice, Na Stínadlech 2388
</v>
      </c>
      <c r="C16" s="18" t="str">
        <f>'[1]6.2 MŠ IROP'!C16</f>
        <v>Statutární město Teplice</v>
      </c>
      <c r="D16" s="18">
        <f>'[1]6.2 MŠ IROP'!D16</f>
        <v>46070915</v>
      </c>
      <c r="E16" s="18" t="str">
        <f>'[1]6.2 MŠ IROP'!E16</f>
        <v>107568403</v>
      </c>
      <c r="F16" s="18" t="str">
        <f>'[1]6.2 MŠ IROP'!F16</f>
        <v>600084329</v>
      </c>
      <c r="G16" s="18" t="str">
        <f>'[1]6.2 MŠ IROP'!G16</f>
        <v>Zastínění pískoviště</v>
      </c>
      <c r="H16" s="18" t="str">
        <f>'[1]6.2 MŠ IROP'!H16</f>
        <v>Ústecký</v>
      </c>
      <c r="I16" s="18" t="str">
        <f>'[1]6.2 MŠ IROP'!I16</f>
        <v>ORP Teplice</v>
      </c>
      <c r="J16" s="18" t="str">
        <f>'[1]6.2 MŠ IROP'!J16</f>
        <v>Teplice</v>
      </c>
      <c r="K16" s="18" t="str">
        <f>'[1]6.2 MŠ IROP'!K16</f>
        <v>Zastínění pískoviště</v>
      </c>
      <c r="L16" s="18">
        <f>'[1]6.2 MŠ IROP'!L16</f>
        <v>50000</v>
      </c>
      <c r="M16" s="18">
        <f>'[1]6.2 MŠ IROP'!M16</f>
        <v>42500</v>
      </c>
      <c r="N16" s="18">
        <f>'[1]6.2 MŠ IROP'!N16</f>
        <v>2021</v>
      </c>
      <c r="O16" s="18">
        <f>'[1]6.2 MŠ IROP'!O16</f>
        <v>2027</v>
      </c>
      <c r="P16" s="73">
        <f>'[1]6.2 MŠ IROP'!P16</f>
        <v>0</v>
      </c>
      <c r="Q16" s="20">
        <f>'[1]6.2 MŠ IROP'!Q16</f>
        <v>0</v>
      </c>
      <c r="R16" s="20">
        <f>'[1]6.2 MŠ IROP'!R16</f>
        <v>0</v>
      </c>
      <c r="S16" s="20">
        <f>'[1]6.2 MŠ IROP'!S16</f>
        <v>0</v>
      </c>
    </row>
    <row r="17" spans="1:19" ht="27" x14ac:dyDescent="0.25">
      <c r="A17" s="20">
        <f>'[1]6.2 MŠ IROP'!A17</f>
        <v>14</v>
      </c>
      <c r="B17" s="18" t="str">
        <f>'[1]6.2 MŠ IROP'!B17</f>
        <v>MŠ Cibuláček, Dubí, Tovární 517</v>
      </c>
      <c r="C17" s="18" t="str">
        <f>'[1]6.2 MŠ IROP'!C17</f>
        <v>Město Dubí</v>
      </c>
      <c r="D17" s="18">
        <f>'[1]6.2 MŠ IROP'!D17</f>
        <v>72742968</v>
      </c>
      <c r="E17" s="18" t="str">
        <f>'[1]6.2 MŠ IROP'!E17</f>
        <v>107568543</v>
      </c>
      <c r="F17" s="18">
        <f>'[1]6.2 MŠ IROP'!F17</f>
        <v>600084370</v>
      </c>
      <c r="G17" s="18" t="str">
        <f>'[1]6.2 MŠ IROP'!G17</f>
        <v>Zastínění pískoviště v MŠ</v>
      </c>
      <c r="H17" s="18" t="str">
        <f>'[1]6.2 MŠ IROP'!H17</f>
        <v>Ústecký</v>
      </c>
      <c r="I17" s="18" t="str">
        <f>'[1]6.2 MŠ IROP'!I17</f>
        <v>ORP Teplice</v>
      </c>
      <c r="J17" s="18" t="str">
        <f>'[1]6.2 MŠ IROP'!J17</f>
        <v>Dubí</v>
      </c>
      <c r="K17" s="18" t="str">
        <f>'[1]6.2 MŠ IROP'!K17</f>
        <v>Zastínění pískoviště v MŠ</v>
      </c>
      <c r="L17" s="18">
        <f>'[1]6.2 MŠ IROP'!L17</f>
        <v>200000</v>
      </c>
      <c r="M17" s="18">
        <f>'[1]6.2 MŠ IROP'!M17</f>
        <v>170000</v>
      </c>
      <c r="N17" s="18">
        <f>'[1]6.2 MŠ IROP'!N17</f>
        <v>2021</v>
      </c>
      <c r="O17" s="18">
        <f>'[1]6.2 MŠ IROP'!O17</f>
        <v>2027</v>
      </c>
      <c r="P17" s="73">
        <f>'[1]6.2 MŠ IROP'!P17</f>
        <v>0</v>
      </c>
      <c r="Q17" s="20">
        <f>'[1]6.2 MŠ IROP'!Q17</f>
        <v>0</v>
      </c>
      <c r="R17" s="20">
        <f>'[1]6.2 MŠ IROP'!R17</f>
        <v>0</v>
      </c>
      <c r="S17" s="20">
        <f>'[1]6.2 MŠ IROP'!S17</f>
        <v>0</v>
      </c>
    </row>
    <row r="18" spans="1:19" ht="27" x14ac:dyDescent="0.25">
      <c r="A18" s="20">
        <f>'[1]6.2 MŠ IROP'!A18</f>
        <v>15</v>
      </c>
      <c r="B18" s="18" t="str">
        <f>'[1]6.2 MŠ IROP'!B18</f>
        <v>MŠ Cibuláček, Dubí, Tovární 517</v>
      </c>
      <c r="C18" s="18" t="str">
        <f>'[1]6.2 MŠ IROP'!C18</f>
        <v>Město Dubí</v>
      </c>
      <c r="D18" s="18">
        <f>'[1]6.2 MŠ IROP'!D18</f>
        <v>72742968</v>
      </c>
      <c r="E18" s="18" t="str">
        <f>'[1]6.2 MŠ IROP'!E18</f>
        <v>107568543</v>
      </c>
      <c r="F18" s="18">
        <f>'[1]6.2 MŠ IROP'!F18</f>
        <v>600084370</v>
      </c>
      <c r="G18" s="18" t="str">
        <f>'[1]6.2 MŠ IROP'!G18</f>
        <v>Rekonstrukce parkoviště v MŠ</v>
      </c>
      <c r="H18" s="18" t="str">
        <f>'[1]6.2 MŠ IROP'!H18</f>
        <v>Ústecký</v>
      </c>
      <c r="I18" s="18" t="str">
        <f>'[1]6.2 MŠ IROP'!I18</f>
        <v>ORP Teplice</v>
      </c>
      <c r="J18" s="18" t="str">
        <f>'[1]6.2 MŠ IROP'!J18</f>
        <v>Dubí</v>
      </c>
      <c r="K18" s="18" t="str">
        <f>'[1]6.2 MŠ IROP'!K18</f>
        <v>Rekonstrukce parkoviště v MŠ</v>
      </c>
      <c r="L18" s="18">
        <f>'[1]6.2 MŠ IROP'!L18</f>
        <v>1000000</v>
      </c>
      <c r="M18" s="18">
        <f>'[1]6.2 MŠ IROP'!M18</f>
        <v>850000</v>
      </c>
      <c r="N18" s="18">
        <f>'[1]6.2 MŠ IROP'!N18</f>
        <v>2021</v>
      </c>
      <c r="O18" s="18">
        <f>'[1]6.2 MŠ IROP'!O18</f>
        <v>2027</v>
      </c>
      <c r="P18" s="73">
        <f>'[1]6.2 MŠ IROP'!P18</f>
        <v>0</v>
      </c>
      <c r="Q18" s="20">
        <f>'[1]6.2 MŠ IROP'!Q18</f>
        <v>0</v>
      </c>
      <c r="R18" s="20">
        <f>'[1]6.2 MŠ IROP'!R18</f>
        <v>0</v>
      </c>
      <c r="S18" s="20">
        <f>'[1]6.2 MŠ IROP'!S18</f>
        <v>0</v>
      </c>
    </row>
    <row r="19" spans="1:19" ht="27" x14ac:dyDescent="0.25">
      <c r="A19" s="20">
        <f>'[1]6.2 MŠ IROP'!A19</f>
        <v>16</v>
      </c>
      <c r="B19" s="18" t="str">
        <f>'[1]6.2 MŠ IROP'!B19</f>
        <v>MŠ Cibuláček, Dubí, Tovární 517</v>
      </c>
      <c r="C19" s="18" t="str">
        <f>'[1]6.2 MŠ IROP'!C19</f>
        <v>Město Dubí</v>
      </c>
      <c r="D19" s="18">
        <f>'[1]6.2 MŠ IROP'!D19</f>
        <v>72742968</v>
      </c>
      <c r="E19" s="18" t="str">
        <f>'[1]6.2 MŠ IROP'!E19</f>
        <v>107568543</v>
      </c>
      <c r="F19" s="18">
        <f>'[1]6.2 MŠ IROP'!F19</f>
        <v>600084370</v>
      </c>
      <c r="G19" s="18" t="str">
        <f>'[1]6.2 MŠ IROP'!G19</f>
        <v xml:space="preserve">Rekonstrukce školní kuchyně </v>
      </c>
      <c r="H19" s="18" t="str">
        <f>'[1]6.2 MŠ IROP'!H19</f>
        <v>Ústecký</v>
      </c>
      <c r="I19" s="18" t="str">
        <f>'[1]6.2 MŠ IROP'!I19</f>
        <v>ORP Teplice</v>
      </c>
      <c r="J19" s="18" t="str">
        <f>'[1]6.2 MŠ IROP'!J19</f>
        <v>Dubí</v>
      </c>
      <c r="K19" s="18" t="str">
        <f>'[1]6.2 MŠ IROP'!K19</f>
        <v xml:space="preserve">Rekonstrukce školní kuchyně </v>
      </c>
      <c r="L19" s="18">
        <f>'[1]6.2 MŠ IROP'!L19</f>
        <v>3000000</v>
      </c>
      <c r="M19" s="18">
        <f>'[1]6.2 MŠ IROP'!M19</f>
        <v>2550000</v>
      </c>
      <c r="N19" s="18">
        <f>'[1]6.2 MŠ IROP'!N19</f>
        <v>2021</v>
      </c>
      <c r="O19" s="18">
        <f>'[1]6.2 MŠ IROP'!O19</f>
        <v>2027</v>
      </c>
      <c r="P19" s="73">
        <f>'[1]6.2 MŠ IROP'!P19</f>
        <v>0</v>
      </c>
      <c r="Q19" s="20">
        <f>'[1]6.2 MŠ IROP'!Q19</f>
        <v>0</v>
      </c>
      <c r="R19" s="20">
        <f>'[1]6.2 MŠ IROP'!R19</f>
        <v>0</v>
      </c>
      <c r="S19" s="20">
        <f>'[1]6.2 MŠ IROP'!S19</f>
        <v>0</v>
      </c>
    </row>
    <row r="20" spans="1:19" ht="67.5" x14ac:dyDescent="0.25">
      <c r="A20" s="20">
        <f>'[1]6.2 MŠ IROP'!A20</f>
        <v>17</v>
      </c>
      <c r="B20" s="18" t="str">
        <f>'[1]6.2 MŠ IROP'!B20</f>
        <v>MŠ Pastelka Proboštov, Krátká 520,417 12 Proboštov</v>
      </c>
      <c r="C20" s="18" t="str">
        <f>'[1]6.2 MŠ IROP'!C20</f>
        <v>Obec Proboštov</v>
      </c>
      <c r="D20" s="18">
        <f>'[1]6.2 MŠ IROP'!D20</f>
        <v>60232765</v>
      </c>
      <c r="E20" s="18">
        <f>'[1]6.2 MŠ IROP'!E20</f>
        <v>107568250</v>
      </c>
      <c r="F20" s="18">
        <f>'[1]6.2 MŠ IROP'!F20</f>
        <v>600084272</v>
      </c>
      <c r="G20" s="18" t="str">
        <f>'[1]6.2 MŠ IROP'!G20</f>
        <v>Rekonstrukce a opravy odtokových kanálů,  chodníku v MŠ Pastelka Proboštov</v>
      </c>
      <c r="H20" s="18" t="str">
        <f>'[1]6.2 MŠ IROP'!H20</f>
        <v>Ústecký</v>
      </c>
      <c r="I20" s="18" t="str">
        <f>'[1]6.2 MŠ IROP'!I20</f>
        <v>ORP Teplice</v>
      </c>
      <c r="J20" s="18" t="str">
        <f>'[1]6.2 MŠ IROP'!J20</f>
        <v>Proboštov</v>
      </c>
      <c r="K20" s="18" t="str">
        <f>'[1]6.2 MŠ IROP'!K20</f>
        <v>Rekonstrukce a opravy odtokových kanálů,  chodníku v MŠ Pastelka Proboštov</v>
      </c>
      <c r="L20" s="18">
        <f>'[1]6.2 MŠ IROP'!L20</f>
        <v>800000</v>
      </c>
      <c r="M20" s="18">
        <f>'[1]6.2 MŠ IROP'!M20</f>
        <v>680000</v>
      </c>
      <c r="N20" s="18">
        <f>'[1]6.2 MŠ IROP'!N20</f>
        <v>2021</v>
      </c>
      <c r="O20" s="18">
        <f>'[1]6.2 MŠ IROP'!O20</f>
        <v>2027</v>
      </c>
      <c r="P20" s="73">
        <f>'[1]6.2 MŠ IROP'!P20</f>
        <v>0</v>
      </c>
      <c r="Q20" s="20">
        <f>'[1]6.2 MŠ IROP'!Q20</f>
        <v>0</v>
      </c>
      <c r="R20" s="20">
        <f>'[1]6.2 MŠ IROP'!R20</f>
        <v>0</v>
      </c>
      <c r="S20" s="20">
        <f>'[1]6.2 MŠ IROP'!S20</f>
        <v>0</v>
      </c>
    </row>
    <row r="21" spans="1:19" ht="81" x14ac:dyDescent="0.25">
      <c r="A21" s="20">
        <f>'[1]6.2 MŠ IROP'!A21</f>
        <v>18</v>
      </c>
      <c r="B21" s="18" t="str">
        <f>'[1]6.2 MŠ IROP'!B21</f>
        <v>MŠ Pastelka Proboštov, Krátká 520,417 12 Proboštov</v>
      </c>
      <c r="C21" s="18" t="str">
        <f>'[1]6.2 MŠ IROP'!C21</f>
        <v>Obec Proboštov</v>
      </c>
      <c r="D21" s="18">
        <f>'[1]6.2 MŠ IROP'!D21</f>
        <v>60232765</v>
      </c>
      <c r="E21" s="18">
        <f>'[1]6.2 MŠ IROP'!E21</f>
        <v>107568250</v>
      </c>
      <c r="F21" s="18">
        <f>'[1]6.2 MŠ IROP'!F21</f>
        <v>600084272</v>
      </c>
      <c r="G21" s="18" t="str">
        <f>'[1]6.2 MŠ IROP'!G21</f>
        <v>Rekonstrukce oplocení včetně vybudování pojezdové brány u MŠ Pastelka Proboštov</v>
      </c>
      <c r="H21" s="18" t="str">
        <f>'[1]6.2 MŠ IROP'!H21</f>
        <v>Ústecký</v>
      </c>
      <c r="I21" s="18" t="str">
        <f>'[1]6.2 MŠ IROP'!I21</f>
        <v>ORP Teplice</v>
      </c>
      <c r="J21" s="18" t="str">
        <f>'[1]6.2 MŠ IROP'!J21</f>
        <v>Proboštov</v>
      </c>
      <c r="K21" s="18" t="str">
        <f>'[1]6.2 MŠ IROP'!K21</f>
        <v>Rekonstrukce oplocení včetně vybudování pojezdové brány u MŠ Pastelka Proboštov</v>
      </c>
      <c r="L21" s="18">
        <f>'[1]6.2 MŠ IROP'!L21</f>
        <v>1500000</v>
      </c>
      <c r="M21" s="18">
        <f>'[1]6.2 MŠ IROP'!M21</f>
        <v>1275000</v>
      </c>
      <c r="N21" s="18">
        <f>'[1]6.2 MŠ IROP'!N21</f>
        <v>2021</v>
      </c>
      <c r="O21" s="18">
        <f>'[1]6.2 MŠ IROP'!O21</f>
        <v>2027</v>
      </c>
      <c r="P21" s="73">
        <f>'[1]6.2 MŠ IROP'!P21</f>
        <v>0</v>
      </c>
      <c r="Q21" s="20">
        <f>'[1]6.2 MŠ IROP'!Q21</f>
        <v>0</v>
      </c>
      <c r="R21" s="20">
        <f>'[1]6.2 MŠ IROP'!R21</f>
        <v>0</v>
      </c>
      <c r="S21" s="20">
        <f>'[1]6.2 MŠ IROP'!S21</f>
        <v>0</v>
      </c>
    </row>
    <row r="22" spans="1:19" ht="40.5" x14ac:dyDescent="0.25">
      <c r="A22" s="20">
        <f>'[1]6.2 MŠ IROP'!A22</f>
        <v>19</v>
      </c>
      <c r="B22" s="18" t="str">
        <f>'[1]6.2 MŠ IROP'!B22</f>
        <v>MŠ Pastelka Proboštov, Krátká 520,417 12 Proboštov</v>
      </c>
      <c r="C22" s="18" t="str">
        <f>'[1]6.2 MŠ IROP'!C22</f>
        <v>Obec Proboštov</v>
      </c>
      <c r="D22" s="18">
        <f>'[1]6.2 MŠ IROP'!D22</f>
        <v>60232765</v>
      </c>
      <c r="E22" s="18">
        <f>'[1]6.2 MŠ IROP'!E22</f>
        <v>107568250</v>
      </c>
      <c r="F22" s="18">
        <f>'[1]6.2 MŠ IROP'!F22</f>
        <v>600084272</v>
      </c>
      <c r="G22" s="18" t="str">
        <f>'[1]6.2 MŠ IROP'!G22</f>
        <v>Učebna  v přírodě</v>
      </c>
      <c r="H22" s="18" t="str">
        <f>'[1]6.2 MŠ IROP'!H22</f>
        <v>Ústecký</v>
      </c>
      <c r="I22" s="18" t="str">
        <f>'[1]6.2 MŠ IROP'!I22</f>
        <v>ORP Teplice</v>
      </c>
      <c r="J22" s="18" t="str">
        <f>'[1]6.2 MŠ IROP'!J22</f>
        <v>Proboštov</v>
      </c>
      <c r="K22" s="18" t="str">
        <f>'[1]6.2 MŠ IROP'!K22</f>
        <v>Učebna  v přírodě</v>
      </c>
      <c r="L22" s="18">
        <f>'[1]6.2 MŠ IROP'!L22</f>
        <v>1000000</v>
      </c>
      <c r="M22" s="18">
        <f>'[1]6.2 MŠ IROP'!M22</f>
        <v>850000</v>
      </c>
      <c r="N22" s="18">
        <f>'[1]6.2 MŠ IROP'!N22</f>
        <v>2021</v>
      </c>
      <c r="O22" s="18">
        <f>'[1]6.2 MŠ IROP'!O22</f>
        <v>2027</v>
      </c>
      <c r="P22" s="19">
        <f>'[1]6.2 MŠ IROP'!P22</f>
        <v>0</v>
      </c>
      <c r="Q22" s="20">
        <f>'[1]6.2 MŠ IROP'!Q22</f>
        <v>0</v>
      </c>
      <c r="R22" s="20">
        <f>'[1]6.2 MŠ IROP'!R22</f>
        <v>0</v>
      </c>
      <c r="S22" s="20">
        <f>'[1]6.2 MŠ IROP'!S22</f>
        <v>0</v>
      </c>
    </row>
    <row r="23" spans="1:19" ht="67.5" x14ac:dyDescent="0.25">
      <c r="A23" s="20">
        <f>'[1]6.2 MŠ IROP'!A23</f>
        <v>20</v>
      </c>
      <c r="B23" s="18" t="str">
        <f>'[1]6.2 MŠ IROP'!B23</f>
        <v>Základní škola a Mateřská škola Kostomlaty pod Milešovkou, p.o., okr. Teplice</v>
      </c>
      <c r="C23" s="18" t="str">
        <f>'[1]6.2 MŠ IROP'!C23</f>
        <v>Obec Kostomlaty pod Milešovkou</v>
      </c>
      <c r="D23" s="18">
        <f>'[1]6.2 MŠ IROP'!D23</f>
        <v>72745380</v>
      </c>
      <c r="E23" s="18" t="str">
        <f>'[1]6.2 MŠ IROP'!E23</f>
        <v>102465606</v>
      </c>
      <c r="F23" s="18" t="str">
        <f>'[1]6.2 MŠ IROP'!F23</f>
        <v>600084736</v>
      </c>
      <c r="G23" s="18" t="str">
        <f>'[1]6.2 MŠ IROP'!G23</f>
        <v>Dokončení zateplení budovy MŠ</v>
      </c>
      <c r="H23" s="18" t="str">
        <f>'[1]6.2 MŠ IROP'!H23</f>
        <v>Ústecký</v>
      </c>
      <c r="I23" s="18" t="str">
        <f>'[1]6.2 MŠ IROP'!I23</f>
        <v>ORP Teplice</v>
      </c>
      <c r="J23" s="18" t="str">
        <f>'[1]6.2 MŠ IROP'!J23</f>
        <v>Kostomlaty pod Milešovkou</v>
      </c>
      <c r="K23" s="18" t="str">
        <f>'[1]6.2 MŠ IROP'!K23</f>
        <v>Dokončení zateplení budovy MŠ</v>
      </c>
      <c r="L23" s="18">
        <f>'[1]6.2 MŠ IROP'!L23</f>
        <v>2000000</v>
      </c>
      <c r="M23" s="18">
        <f>'[1]6.2 MŠ IROP'!M23</f>
        <v>1700000</v>
      </c>
      <c r="N23" s="18">
        <f>'[1]6.2 MŠ IROP'!N23</f>
        <v>2021</v>
      </c>
      <c r="O23" s="18">
        <f>'[1]6.2 MŠ IROP'!O23</f>
        <v>2027</v>
      </c>
      <c r="P23" s="19">
        <f>'[1]6.2 MŠ IROP'!P23</f>
        <v>0</v>
      </c>
      <c r="Q23" s="20">
        <f>'[1]6.2 MŠ IROP'!Q23</f>
        <v>0</v>
      </c>
      <c r="R23" s="20">
        <f>'[1]6.2 MŠ IROP'!R23</f>
        <v>0</v>
      </c>
      <c r="S23" s="20">
        <f>'[1]6.2 MŠ IROP'!S23</f>
        <v>0</v>
      </c>
    </row>
    <row r="24" spans="1:19" ht="67.5" x14ac:dyDescent="0.25">
      <c r="A24" s="20">
        <f>'[1]6.2 MŠ IROP'!A24</f>
        <v>21</v>
      </c>
      <c r="B24" s="18" t="str">
        <f>'[1]6.2 MŠ IROP'!B24</f>
        <v>Základní škola a Mateřská škola Kostomlaty pod Milešovkou, p.o., okr. Teplice</v>
      </c>
      <c r="C24" s="18" t="str">
        <f>'[1]6.2 MŠ IROP'!C24</f>
        <v>Obec Kostomlaty pod Milešovkou</v>
      </c>
      <c r="D24" s="18">
        <f>'[1]6.2 MŠ IROP'!D24</f>
        <v>72745380</v>
      </c>
      <c r="E24" s="18" t="str">
        <f>'[1]6.2 MŠ IROP'!E24</f>
        <v>102465606</v>
      </c>
      <c r="F24" s="18" t="str">
        <f>'[1]6.2 MŠ IROP'!F24</f>
        <v>600084736</v>
      </c>
      <c r="G24" s="18" t="str">
        <f>'[1]6.2 MŠ IROP'!G24</f>
        <v>Dětské hřiště v MŠ</v>
      </c>
      <c r="H24" s="18" t="str">
        <f>'[1]6.2 MŠ IROP'!H24</f>
        <v>Ústecký</v>
      </c>
      <c r="I24" s="18" t="str">
        <f>'[1]6.2 MŠ IROP'!I24</f>
        <v>ORP Teplice</v>
      </c>
      <c r="J24" s="18" t="str">
        <f>'[1]6.2 MŠ IROP'!J24</f>
        <v>Kostomlaty pod Milešovkou</v>
      </c>
      <c r="K24" s="18" t="str">
        <f>'[1]6.2 MŠ IROP'!K24</f>
        <v>Dětské hřiště v MŠ</v>
      </c>
      <c r="L24" s="18">
        <f>'[1]6.2 MŠ IROP'!L24</f>
        <v>350000</v>
      </c>
      <c r="M24" s="18">
        <f>'[1]6.2 MŠ IROP'!M24</f>
        <v>297500</v>
      </c>
      <c r="N24" s="18">
        <f>'[1]6.2 MŠ IROP'!N24</f>
        <v>2021</v>
      </c>
      <c r="O24" s="18">
        <f>'[1]6.2 MŠ IROP'!O24</f>
        <v>2027</v>
      </c>
      <c r="P24" s="19">
        <f>'[1]6.2 MŠ IROP'!P24</f>
        <v>0</v>
      </c>
      <c r="Q24" s="20">
        <f>'[1]6.2 MŠ IROP'!Q24</f>
        <v>0</v>
      </c>
      <c r="R24" s="20">
        <f>'[1]6.2 MŠ IROP'!R24</f>
        <v>0</v>
      </c>
      <c r="S24" s="20">
        <f>'[1]6.2 MŠ IROP'!S24</f>
        <v>0</v>
      </c>
    </row>
    <row r="25" spans="1:19" ht="409.5" x14ac:dyDescent="0.25">
      <c r="A25" s="20">
        <f>'[1]6.2 MŠ IROP'!A25</f>
        <v>22</v>
      </c>
      <c r="B25" s="18" t="str">
        <f>'[1]6.2 MŠ IROP'!B25</f>
        <v>Biskupské gymnázium, Základní škola a Mateřská škola Bohosudov</v>
      </c>
      <c r="C25" s="18" t="str">
        <f>'[1]6.2 MŠ IROP'!C25</f>
        <v>Biskupství litoměřické</v>
      </c>
      <c r="D25" s="18">
        <f>'[1]6.2 MŠ IROP'!D25</f>
        <v>70901619</v>
      </c>
      <c r="E25" s="18">
        <f>'[1]6.2 MŠ IROP'!E25</f>
        <v>181038811</v>
      </c>
      <c r="F25" s="18">
        <f>'[1]6.2 MŠ IROP'!F25</f>
        <v>600001431</v>
      </c>
      <c r="G25" s="18" t="str">
        <f>'[1]6.2 MŠ IROP'!G25</f>
        <v>Vybudování výukové komunitní zahrady a komunitního centra</v>
      </c>
      <c r="H25" s="18" t="str">
        <f>'[1]6.2 MŠ IROP'!H25</f>
        <v>Ústecký</v>
      </c>
      <c r="I25" s="18" t="str">
        <f>'[1]6.2 MŠ IROP'!I25</f>
        <v>ORP Teplice</v>
      </c>
      <c r="J25" s="18" t="str">
        <f>'[1]6.2 MŠ IROP'!J25</f>
        <v>Krupka</v>
      </c>
      <c r="K25" s="18" t="str">
        <f>'[1]6.2 MŠ IROP'!K25</f>
        <v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v>
      </c>
      <c r="L25" s="18">
        <f>'[1]6.2 MŠ IROP'!L25</f>
        <v>37000000</v>
      </c>
      <c r="M25" s="18">
        <f>'[1]6.2 MŠ IROP'!M25</f>
        <v>31450000</v>
      </c>
      <c r="N25" s="18">
        <v>2025</v>
      </c>
      <c r="O25" s="18">
        <v>2030</v>
      </c>
      <c r="P25" s="19">
        <f>'[1]6.2 MŠ IROP'!P25</f>
        <v>0</v>
      </c>
      <c r="Q25" s="20" t="str">
        <f>'[1]6.2 MŠ IROP'!Q25</f>
        <v>x</v>
      </c>
      <c r="R25" s="20" t="str">
        <f>'[1]6.2 MŠ IROP'!R25</f>
        <v>Zpracován PZ</v>
      </c>
      <c r="S25" s="20" t="str">
        <f>'[1]6.2 MŠ IROP'!S25</f>
        <v>ne</v>
      </c>
    </row>
    <row r="26" spans="1:19" ht="409.5" x14ac:dyDescent="0.25">
      <c r="A26" s="20">
        <f>'[1]6.2 MŠ IROP'!A26</f>
        <v>23</v>
      </c>
      <c r="B26" s="18" t="str">
        <f>'[1]6.2 MŠ IROP'!B26</f>
        <v>Biskupské gymnázium, Základní škola a Mateřská škola Bohosudov</v>
      </c>
      <c r="C26" s="18" t="str">
        <f>'[1]6.2 MŠ IROP'!C26</f>
        <v>Biskupství litoměřické</v>
      </c>
      <c r="D26" s="18">
        <f>'[1]6.2 MŠ IROP'!D26</f>
        <v>70901619</v>
      </c>
      <c r="E26" s="18">
        <f>'[1]6.2 MŠ IROP'!E26</f>
        <v>181038811</v>
      </c>
      <c r="F26" s="18">
        <f>'[1]6.2 MŠ IROP'!F26</f>
        <v>600001431</v>
      </c>
      <c r="G26" s="18" t="str">
        <f>'[1]6.2 MŠ IROP'!G26</f>
        <v>Vybudování zázemí pro fungování Dětské skupiny pro děti od 2 do 3 let</v>
      </c>
      <c r="H26" s="18" t="str">
        <f>'[1]6.2 MŠ IROP'!H26</f>
        <v>Ústecký</v>
      </c>
      <c r="I26" s="18" t="str">
        <f>'[1]6.2 MŠ IROP'!I26</f>
        <v>ORP Teplice</v>
      </c>
      <c r="J26" s="18" t="str">
        <f>'[1]6.2 MŠ IROP'!J26</f>
        <v>Krupka</v>
      </c>
      <c r="K26" s="18" t="str">
        <f>'[1]6.2 MŠ IROP'!K26</f>
        <v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v>
      </c>
      <c r="L26" s="18">
        <f>'[1]6.2 MŠ IROP'!L26</f>
        <v>15000000</v>
      </c>
      <c r="M26" s="18">
        <f>'[1]6.2 MŠ IROP'!M26</f>
        <v>12750000</v>
      </c>
      <c r="N26" s="18">
        <v>2025</v>
      </c>
      <c r="O26" s="18">
        <v>2030</v>
      </c>
      <c r="P26" s="19" t="str">
        <f>'[1]6.2 MŠ IROP'!P26</f>
        <v>x</v>
      </c>
      <c r="Q26" s="20" t="str">
        <f>'[1]6.2 MŠ IROP'!Q26</f>
        <v>x</v>
      </c>
      <c r="R26" s="20" t="str">
        <f>'[1]6.2 MŠ IROP'!R26</f>
        <v>Zpracován PZ</v>
      </c>
      <c r="S26" s="20" t="str">
        <f>'[1]6.2 MŠ IROP'!S26</f>
        <v>ne</v>
      </c>
    </row>
    <row r="27" spans="1:19" ht="67.5" x14ac:dyDescent="0.25">
      <c r="A27" s="20">
        <f>'[1]6.2 MŠ IROP'!A27</f>
        <v>24</v>
      </c>
      <c r="B27" s="18" t="str">
        <f>'[1]6.2 MŠ IROP'!B27</f>
        <v>Mateřská škola "Čtyřlístek", Novosedlice, příspěvková organizace</v>
      </c>
      <c r="C27" s="18" t="str">
        <f>'[1]6.2 MŠ IROP'!C27</f>
        <v>obec Novosedlice</v>
      </c>
      <c r="D27" s="18">
        <f>'[1]6.2 MŠ IROP'!D27</f>
        <v>70971323</v>
      </c>
      <c r="E27" s="18">
        <f>'[1]6.2 MŠ IROP'!E27</f>
        <v>107568187</v>
      </c>
      <c r="F27" s="18">
        <f>'[1]6.2 MŠ IROP'!F27</f>
        <v>600084230</v>
      </c>
      <c r="G27" s="18" t="str">
        <f>'[1]6.2 MŠ IROP'!G27</f>
        <v>Výstavba nové mateřské školy v obci Novosedlice</v>
      </c>
      <c r="H27" s="18" t="str">
        <f>'[1]6.2 MŠ IROP'!H27</f>
        <v>Ústecký kraj</v>
      </c>
      <c r="I27" s="18" t="str">
        <f>'[1]6.2 MŠ IROP'!I27</f>
        <v>Teplice</v>
      </c>
      <c r="J27" s="18" t="str">
        <f>'[1]6.2 MŠ IROP'!J27</f>
        <v>Novosedlice</v>
      </c>
      <c r="K27" s="18" t="str">
        <f>'[1]6.2 MŠ IROP'!K27</f>
        <v>Výstavba nové mateřské školy v obci Novosedlice</v>
      </c>
      <c r="L27" s="18">
        <f>'[1]6.2 MŠ IROP'!L27</f>
        <v>75000000</v>
      </c>
      <c r="M27" s="18">
        <f>'[1]6.2 MŠ IROP'!M27</f>
        <v>52500000</v>
      </c>
      <c r="N27" s="18">
        <f>'[1]6.2 MŠ IROP'!N27</f>
        <v>2024</v>
      </c>
      <c r="O27" s="18">
        <f>'[1]6.2 MŠ IROP'!O27</f>
        <v>2027</v>
      </c>
      <c r="P27" s="19" t="str">
        <f>'[1]6.2 MŠ IROP'!P27</f>
        <v>ano</v>
      </c>
      <c r="Q27" s="20" t="str">
        <f>'[1]6.2 MŠ IROP'!Q27</f>
        <v>ano</v>
      </c>
      <c r="R27" s="20" t="str">
        <f>'[1]6.2 MŠ IROP'!R27</f>
        <v>ve fázi zhotovení architektonické studie</v>
      </c>
      <c r="S27" s="20" t="str">
        <f>'[1]6.2 MŠ IROP'!S27</f>
        <v>ne</v>
      </c>
    </row>
    <row r="28" spans="1:19" ht="81" x14ac:dyDescent="0.25">
      <c r="A28" s="20">
        <f>'[1]6.2 MŠ IROP'!A28</f>
        <v>25</v>
      </c>
      <c r="B28" s="18" t="str">
        <f>'[1]6.2 MŠ IROP'!B28</f>
        <v>Mateřská škola "Čtyřlístek", Novosedlice, příspěvková organizace</v>
      </c>
      <c r="C28" s="18" t="str">
        <f>'[1]6.2 MŠ IROP'!C28</f>
        <v>obec Novosedlice</v>
      </c>
      <c r="D28" s="18">
        <f>'[1]6.2 MŠ IROP'!D28</f>
        <v>70971323</v>
      </c>
      <c r="E28" s="18">
        <f>'[1]6.2 MŠ IROP'!E28</f>
        <v>107568187</v>
      </c>
      <c r="F28" s="18">
        <f>'[1]6.2 MŠ IROP'!F28</f>
        <v>600084230</v>
      </c>
      <c r="G28" s="18" t="str">
        <f>'[1]6.2 MŠ IROP'!G28</f>
        <v>Rekonstrukce stávající budovy mateřské školy v obci Novosedlice a vybudování únikové cesty</v>
      </c>
      <c r="H28" s="18" t="str">
        <f>'[1]6.2 MŠ IROP'!H28</f>
        <v>Ústecký kraj</v>
      </c>
      <c r="I28" s="18" t="str">
        <f>'[1]6.2 MŠ IROP'!I28</f>
        <v>Teplice</v>
      </c>
      <c r="J28" s="18" t="str">
        <f>'[1]6.2 MŠ IROP'!J28</f>
        <v>Novosedlice</v>
      </c>
      <c r="K28" s="18" t="str">
        <f>'[1]6.2 MŠ IROP'!K28</f>
        <v>Rekonstrukce stávající budovy mateřské školy v obci Novosedlice a vybudování únikové cesty</v>
      </c>
      <c r="L28" s="18">
        <f>'[1]6.2 MŠ IROP'!L28</f>
        <v>32000000</v>
      </c>
      <c r="M28" s="18">
        <f>'[1]6.2 MŠ IROP'!M28</f>
        <v>27200000</v>
      </c>
      <c r="N28" s="18">
        <f>'[1]6.2 MŠ IROP'!N28</f>
        <v>2024</v>
      </c>
      <c r="O28" s="18">
        <f>'[1]6.2 MŠ IROP'!O28</f>
        <v>2025</v>
      </c>
      <c r="P28" s="19" t="str">
        <f>'[1]6.2 MŠ IROP'!P28</f>
        <v>ne</v>
      </c>
      <c r="Q28" s="20" t="str">
        <f>'[1]6.2 MŠ IROP'!Q28</f>
        <v>ano</v>
      </c>
      <c r="R28" s="20" t="str">
        <f>'[1]6.2 MŠ IROP'!R28</f>
        <v>zpracovaná dílčí PD</v>
      </c>
      <c r="S28" s="20" t="str">
        <f>'[1]6.2 MŠ IROP'!S28</f>
        <v>ne</v>
      </c>
    </row>
    <row r="29" spans="1:19" ht="135" x14ac:dyDescent="0.25">
      <c r="A29" s="79">
        <v>26</v>
      </c>
      <c r="B29" s="18" t="s">
        <v>285</v>
      </c>
      <c r="C29" s="18" t="s">
        <v>340</v>
      </c>
      <c r="D29" s="18">
        <v>70901619</v>
      </c>
      <c r="E29" s="18">
        <v>181038811</v>
      </c>
      <c r="F29" s="18">
        <v>600001431</v>
      </c>
      <c r="G29" s="18" t="s">
        <v>480</v>
      </c>
      <c r="H29" s="18" t="s">
        <v>37</v>
      </c>
      <c r="I29" s="18" t="s">
        <v>38</v>
      </c>
      <c r="J29" s="18" t="s">
        <v>62</v>
      </c>
      <c r="K29" s="18" t="s">
        <v>481</v>
      </c>
      <c r="L29" s="74">
        <v>1000000</v>
      </c>
      <c r="M29" s="74">
        <v>850000</v>
      </c>
      <c r="N29" s="18">
        <v>2025</v>
      </c>
      <c r="O29" s="18">
        <v>2030</v>
      </c>
      <c r="P29" s="20">
        <v>0</v>
      </c>
      <c r="Q29" s="20" t="s">
        <v>132</v>
      </c>
      <c r="R29" s="20" t="s">
        <v>374</v>
      </c>
      <c r="S29" s="20" t="s">
        <v>118</v>
      </c>
    </row>
    <row r="30" spans="1:19" ht="175.5" x14ac:dyDescent="0.25">
      <c r="A30" s="80">
        <v>27</v>
      </c>
      <c r="B30" s="18" t="s">
        <v>285</v>
      </c>
      <c r="C30" s="18" t="s">
        <v>340</v>
      </c>
      <c r="D30" s="18">
        <v>70901619</v>
      </c>
      <c r="E30" s="18">
        <v>181038811</v>
      </c>
      <c r="F30" s="18">
        <v>600001431</v>
      </c>
      <c r="G30" s="18" t="s">
        <v>482</v>
      </c>
      <c r="H30" s="18" t="s">
        <v>37</v>
      </c>
      <c r="I30" s="18" t="s">
        <v>38</v>
      </c>
      <c r="J30" s="18" t="s">
        <v>62</v>
      </c>
      <c r="K30" s="18" t="s">
        <v>483</v>
      </c>
      <c r="L30" s="74">
        <v>5000000</v>
      </c>
      <c r="M30" s="74">
        <v>4250000</v>
      </c>
      <c r="N30" s="18">
        <v>2025</v>
      </c>
      <c r="O30" s="18">
        <v>2030</v>
      </c>
      <c r="P30" s="22">
        <v>0</v>
      </c>
      <c r="Q30" s="22" t="s">
        <v>132</v>
      </c>
      <c r="R30" s="22" t="s">
        <v>374</v>
      </c>
      <c r="S30" s="22" t="s">
        <v>118</v>
      </c>
    </row>
    <row r="31" spans="1:19" ht="54" x14ac:dyDescent="0.25">
      <c r="A31" s="79">
        <v>28</v>
      </c>
      <c r="B31" s="75" t="s">
        <v>534</v>
      </c>
      <c r="C31" s="75" t="s">
        <v>364</v>
      </c>
      <c r="D31" s="75">
        <v>72743042</v>
      </c>
      <c r="E31" s="75">
        <v>107567962</v>
      </c>
      <c r="F31" s="75">
        <v>600084108</v>
      </c>
      <c r="G31" s="23" t="s">
        <v>484</v>
      </c>
      <c r="H31" s="18" t="s">
        <v>37</v>
      </c>
      <c r="I31" s="18" t="s">
        <v>38</v>
      </c>
      <c r="J31" s="75" t="s">
        <v>39</v>
      </c>
      <c r="K31" s="23" t="s">
        <v>484</v>
      </c>
      <c r="L31" s="76">
        <v>120000</v>
      </c>
      <c r="M31" s="76">
        <f>L31/100*70</f>
        <v>84000</v>
      </c>
      <c r="N31" s="75">
        <v>2024</v>
      </c>
      <c r="O31" s="75">
        <v>2027</v>
      </c>
      <c r="P31" s="19"/>
      <c r="Q31" s="19"/>
      <c r="R31" s="19"/>
      <c r="S31" s="19"/>
    </row>
    <row r="32" spans="1:19" ht="54" x14ac:dyDescent="0.25">
      <c r="A32" s="79">
        <v>29</v>
      </c>
      <c r="B32" s="75" t="s">
        <v>534</v>
      </c>
      <c r="C32" s="75" t="s">
        <v>364</v>
      </c>
      <c r="D32" s="75">
        <v>72743042</v>
      </c>
      <c r="E32" s="75">
        <v>107567962</v>
      </c>
      <c r="F32" s="75">
        <v>600084108</v>
      </c>
      <c r="G32" s="23" t="s">
        <v>485</v>
      </c>
      <c r="H32" s="18" t="s">
        <v>37</v>
      </c>
      <c r="I32" s="18" t="s">
        <v>38</v>
      </c>
      <c r="J32" s="75" t="s">
        <v>39</v>
      </c>
      <c r="K32" s="23" t="s">
        <v>485</v>
      </c>
      <c r="L32" s="76">
        <v>100000</v>
      </c>
      <c r="M32" s="76">
        <f>L32/100*85</f>
        <v>85000</v>
      </c>
      <c r="N32" s="75">
        <v>2024</v>
      </c>
      <c r="O32" s="75">
        <v>2027</v>
      </c>
      <c r="P32" s="81"/>
      <c r="Q32" s="21"/>
      <c r="R32" s="21"/>
      <c r="S32" s="21"/>
    </row>
    <row r="33" spans="1:19" ht="54" x14ac:dyDescent="0.25">
      <c r="A33" s="80">
        <v>30</v>
      </c>
      <c r="B33" s="75" t="s">
        <v>534</v>
      </c>
      <c r="C33" s="75" t="s">
        <v>364</v>
      </c>
      <c r="D33" s="75">
        <v>72743042</v>
      </c>
      <c r="E33" s="75">
        <v>107567962</v>
      </c>
      <c r="F33" s="75">
        <v>600084108</v>
      </c>
      <c r="G33" s="75" t="s">
        <v>486</v>
      </c>
      <c r="H33" s="18" t="s">
        <v>37</v>
      </c>
      <c r="I33" s="18" t="s">
        <v>38</v>
      </c>
      <c r="J33" s="75" t="s">
        <v>39</v>
      </c>
      <c r="K33" s="75" t="s">
        <v>486</v>
      </c>
      <c r="L33" s="76">
        <v>200000</v>
      </c>
      <c r="M33" s="76">
        <v>170000</v>
      </c>
      <c r="N33" s="75">
        <v>2024</v>
      </c>
      <c r="O33" s="75">
        <v>2027</v>
      </c>
      <c r="P33" s="81" t="s">
        <v>132</v>
      </c>
      <c r="Q33" s="21"/>
      <c r="R33" s="21"/>
      <c r="S33" s="21"/>
    </row>
    <row r="34" spans="1:19" ht="81" x14ac:dyDescent="0.25">
      <c r="A34" s="79">
        <v>31</v>
      </c>
      <c r="B34" s="75" t="s">
        <v>487</v>
      </c>
      <c r="C34" s="75" t="s">
        <v>364</v>
      </c>
      <c r="D34" s="75">
        <v>60232790</v>
      </c>
      <c r="E34" s="75">
        <v>107567997</v>
      </c>
      <c r="F34" s="75">
        <v>600084124</v>
      </c>
      <c r="G34" s="75" t="s">
        <v>488</v>
      </c>
      <c r="H34" s="75" t="s">
        <v>37</v>
      </c>
      <c r="I34" s="75" t="s">
        <v>54</v>
      </c>
      <c r="J34" s="23" t="s">
        <v>39</v>
      </c>
      <c r="K34" s="23" t="s">
        <v>489</v>
      </c>
      <c r="L34" s="76">
        <v>1000000</v>
      </c>
      <c r="M34" s="76">
        <v>850000</v>
      </c>
      <c r="N34" s="75">
        <v>2024</v>
      </c>
      <c r="O34" s="75">
        <v>2027</v>
      </c>
      <c r="P34" s="81" t="s">
        <v>132</v>
      </c>
      <c r="Q34" s="19"/>
      <c r="R34" s="19"/>
      <c r="S34" s="19" t="s">
        <v>240</v>
      </c>
    </row>
    <row r="35" spans="1:19" ht="40.5" x14ac:dyDescent="0.25">
      <c r="A35" s="79">
        <v>32</v>
      </c>
      <c r="B35" s="75" t="s">
        <v>490</v>
      </c>
      <c r="C35" s="75" t="s">
        <v>364</v>
      </c>
      <c r="D35" s="75">
        <v>60232790</v>
      </c>
      <c r="E35" s="75">
        <v>107567997</v>
      </c>
      <c r="F35" s="75">
        <v>600084124</v>
      </c>
      <c r="G35" s="75" t="s">
        <v>491</v>
      </c>
      <c r="H35" s="75" t="s">
        <v>37</v>
      </c>
      <c r="I35" s="75" t="s">
        <v>54</v>
      </c>
      <c r="J35" s="23" t="s">
        <v>39</v>
      </c>
      <c r="K35" s="23" t="s">
        <v>492</v>
      </c>
      <c r="L35" s="76">
        <v>300000</v>
      </c>
      <c r="M35" s="76">
        <v>255000</v>
      </c>
      <c r="N35" s="75">
        <v>2024</v>
      </c>
      <c r="O35" s="75">
        <v>2027</v>
      </c>
      <c r="P35" s="81" t="s">
        <v>132</v>
      </c>
      <c r="Q35" s="21"/>
      <c r="R35" s="21"/>
      <c r="S35" s="21" t="s">
        <v>240</v>
      </c>
    </row>
    <row r="36" spans="1:19" ht="40.5" x14ac:dyDescent="0.25">
      <c r="A36" s="80">
        <v>33</v>
      </c>
      <c r="B36" s="75" t="s">
        <v>533</v>
      </c>
      <c r="C36" s="75" t="s">
        <v>34</v>
      </c>
      <c r="D36" s="75">
        <v>72743280</v>
      </c>
      <c r="E36" s="75">
        <v>107567989</v>
      </c>
      <c r="F36" s="75">
        <v>600084116</v>
      </c>
      <c r="G36" s="75" t="s">
        <v>493</v>
      </c>
      <c r="H36" s="75" t="s">
        <v>37</v>
      </c>
      <c r="I36" s="75" t="s">
        <v>38</v>
      </c>
      <c r="J36" s="75" t="s">
        <v>39</v>
      </c>
      <c r="K36" s="23" t="s">
        <v>494</v>
      </c>
      <c r="L36" s="76">
        <v>3000000</v>
      </c>
      <c r="M36" s="76">
        <v>2550000</v>
      </c>
      <c r="N36" s="77">
        <v>45536</v>
      </c>
      <c r="O36" s="77">
        <v>46722</v>
      </c>
      <c r="P36" s="81" t="s">
        <v>132</v>
      </c>
      <c r="Q36" s="19"/>
      <c r="R36" s="19"/>
      <c r="S36" s="19"/>
    </row>
    <row r="37" spans="1:19" ht="40.5" x14ac:dyDescent="0.25">
      <c r="A37" s="79">
        <v>34</v>
      </c>
      <c r="B37" s="75" t="s">
        <v>533</v>
      </c>
      <c r="C37" s="75" t="s">
        <v>34</v>
      </c>
      <c r="D37" s="75">
        <v>72743280</v>
      </c>
      <c r="E37" s="75">
        <v>107567989</v>
      </c>
      <c r="F37" s="75">
        <v>600084116</v>
      </c>
      <c r="G37" s="75" t="s">
        <v>491</v>
      </c>
      <c r="H37" s="75" t="s">
        <v>37</v>
      </c>
      <c r="I37" s="75" t="s">
        <v>38</v>
      </c>
      <c r="J37" s="75" t="s">
        <v>39</v>
      </c>
      <c r="K37" s="23" t="s">
        <v>495</v>
      </c>
      <c r="L37" s="76">
        <v>160000</v>
      </c>
      <c r="M37" s="76">
        <v>136000</v>
      </c>
      <c r="N37" s="77">
        <v>45536</v>
      </c>
      <c r="O37" s="77">
        <v>46722</v>
      </c>
      <c r="P37" s="81" t="s">
        <v>132</v>
      </c>
      <c r="Q37" s="19"/>
      <c r="R37" s="19"/>
      <c r="S37" s="19"/>
    </row>
    <row r="38" spans="1:19" ht="40.5" x14ac:dyDescent="0.25">
      <c r="A38" s="79">
        <v>35</v>
      </c>
      <c r="B38" s="75" t="s">
        <v>533</v>
      </c>
      <c r="C38" s="75" t="s">
        <v>34</v>
      </c>
      <c r="D38" s="75">
        <v>72743280</v>
      </c>
      <c r="E38" s="75">
        <v>107567989</v>
      </c>
      <c r="F38" s="75">
        <v>600084116</v>
      </c>
      <c r="G38" s="75" t="s">
        <v>493</v>
      </c>
      <c r="H38" s="75" t="s">
        <v>37</v>
      </c>
      <c r="I38" s="75" t="s">
        <v>38</v>
      </c>
      <c r="J38" s="75" t="s">
        <v>39</v>
      </c>
      <c r="K38" s="75" t="s">
        <v>496</v>
      </c>
      <c r="L38" s="76">
        <v>4000000</v>
      </c>
      <c r="M38" s="76">
        <v>3400000</v>
      </c>
      <c r="N38" s="77">
        <v>45536</v>
      </c>
      <c r="O38" s="77">
        <v>46722</v>
      </c>
      <c r="P38" s="82" t="s">
        <v>132</v>
      </c>
      <c r="Q38" s="21"/>
      <c r="R38" s="21"/>
      <c r="S38" s="21"/>
    </row>
    <row r="39" spans="1:19" ht="54" x14ac:dyDescent="0.25">
      <c r="A39" s="80">
        <v>36</v>
      </c>
      <c r="B39" s="23" t="s">
        <v>184</v>
      </c>
      <c r="C39" s="23" t="s">
        <v>185</v>
      </c>
      <c r="D39" s="23">
        <v>70981086</v>
      </c>
      <c r="E39" s="23">
        <v>107568497</v>
      </c>
      <c r="F39" s="23">
        <v>600084825</v>
      </c>
      <c r="G39" s="23" t="s">
        <v>497</v>
      </c>
      <c r="H39" s="23" t="s">
        <v>37</v>
      </c>
      <c r="I39" s="23" t="s">
        <v>54</v>
      </c>
      <c r="J39" s="23" t="s">
        <v>189</v>
      </c>
      <c r="K39" s="23" t="s">
        <v>498</v>
      </c>
      <c r="L39" s="78">
        <v>500000</v>
      </c>
      <c r="M39" s="78">
        <v>350000</v>
      </c>
      <c r="N39" s="23">
        <v>2024</v>
      </c>
      <c r="O39" s="23">
        <v>2027</v>
      </c>
      <c r="P39" s="72"/>
      <c r="Q39" s="72"/>
      <c r="R39" s="72" t="s">
        <v>366</v>
      </c>
      <c r="S39" s="72" t="s">
        <v>118</v>
      </c>
    </row>
    <row r="40" spans="1:19" ht="67.5" x14ac:dyDescent="0.25">
      <c r="A40" s="79">
        <v>37</v>
      </c>
      <c r="B40" s="23" t="s">
        <v>184</v>
      </c>
      <c r="C40" s="23" t="s">
        <v>185</v>
      </c>
      <c r="D40" s="23">
        <v>70981086</v>
      </c>
      <c r="E40" s="23">
        <v>107568497</v>
      </c>
      <c r="F40" s="23">
        <v>600084825</v>
      </c>
      <c r="G40" s="23" t="s">
        <v>497</v>
      </c>
      <c r="H40" s="23" t="s">
        <v>37</v>
      </c>
      <c r="I40" s="23" t="s">
        <v>54</v>
      </c>
      <c r="J40" s="23" t="s">
        <v>189</v>
      </c>
      <c r="K40" s="23" t="s">
        <v>499</v>
      </c>
      <c r="L40" s="78">
        <v>400000</v>
      </c>
      <c r="M40" s="78">
        <v>340000</v>
      </c>
      <c r="N40" s="23">
        <v>2024</v>
      </c>
      <c r="O40" s="23">
        <v>2027</v>
      </c>
      <c r="P40" s="72"/>
      <c r="Q40" s="72"/>
      <c r="R40" s="72" t="s">
        <v>366</v>
      </c>
      <c r="S40" s="72" t="s">
        <v>118</v>
      </c>
    </row>
    <row r="41" spans="1:19" ht="54" x14ac:dyDescent="0.25">
      <c r="A41" s="79">
        <v>38</v>
      </c>
      <c r="B41" s="23" t="s">
        <v>184</v>
      </c>
      <c r="C41" s="23" t="s">
        <v>185</v>
      </c>
      <c r="D41" s="23">
        <v>70981086</v>
      </c>
      <c r="E41" s="23">
        <v>107568497</v>
      </c>
      <c r="F41" s="23">
        <v>600084825</v>
      </c>
      <c r="G41" s="23" t="s">
        <v>500</v>
      </c>
      <c r="H41" s="23" t="s">
        <v>37</v>
      </c>
      <c r="I41" s="23" t="s">
        <v>54</v>
      </c>
      <c r="J41" s="23" t="s">
        <v>189</v>
      </c>
      <c r="K41" s="23" t="s">
        <v>501</v>
      </c>
      <c r="L41" s="78">
        <v>2500000</v>
      </c>
      <c r="M41" s="78">
        <v>1500000</v>
      </c>
      <c r="N41" s="23">
        <v>2026</v>
      </c>
      <c r="O41" s="23">
        <v>2028</v>
      </c>
      <c r="P41" s="72"/>
      <c r="Q41" s="72"/>
      <c r="R41" s="72" t="s">
        <v>366</v>
      </c>
      <c r="S41" s="72" t="s">
        <v>118</v>
      </c>
    </row>
    <row r="48" spans="1:19" x14ac:dyDescent="0.25">
      <c r="A48" s="83" t="s">
        <v>567</v>
      </c>
    </row>
    <row r="53" spans="1:12" x14ac:dyDescent="0.25">
      <c r="A53" s="83" t="s">
        <v>536</v>
      </c>
    </row>
    <row r="54" spans="1:12" x14ac:dyDescent="0.25">
      <c r="A54" s="83" t="s">
        <v>562</v>
      </c>
    </row>
    <row r="55" spans="1:12" x14ac:dyDescent="0.25">
      <c r="A55" s="83" t="s">
        <v>539</v>
      </c>
    </row>
    <row r="56" spans="1:12" x14ac:dyDescent="0.25">
      <c r="A56" s="83" t="s">
        <v>540</v>
      </c>
    </row>
    <row r="58" spans="1:12" x14ac:dyDescent="0.25">
      <c r="A58" s="83" t="s">
        <v>563</v>
      </c>
    </row>
    <row r="60" spans="1:12" x14ac:dyDescent="0.25">
      <c r="A60" s="84" t="s">
        <v>564</v>
      </c>
      <c r="B60" s="84"/>
      <c r="C60" s="84"/>
      <c r="D60" s="88"/>
      <c r="E60" s="88"/>
      <c r="F60" s="88"/>
      <c r="G60" s="88"/>
      <c r="H60" s="88"/>
      <c r="I60" s="88"/>
      <c r="J60" s="88"/>
      <c r="K60" s="88"/>
      <c r="L60" s="89"/>
    </row>
    <row r="62" spans="1:12" x14ac:dyDescent="0.25">
      <c r="A62" s="84" t="s">
        <v>565</v>
      </c>
      <c r="B62" s="84"/>
      <c r="C62" s="84"/>
    </row>
  </sheetData>
  <sheetProtection sheet="1" objects="1" scenarios="1"/>
  <mergeCells count="12">
    <mergeCell ref="P2:Q2"/>
    <mergeCell ref="R2:S2"/>
    <mergeCell ref="A1:S1"/>
    <mergeCell ref="A2:A3"/>
    <mergeCell ref="B2:F2"/>
    <mergeCell ref="K2:K3"/>
    <mergeCell ref="L2:M2"/>
    <mergeCell ref="N2:O2"/>
    <mergeCell ref="G2:G3"/>
    <mergeCell ref="H2:H3"/>
    <mergeCell ref="I2:I3"/>
    <mergeCell ref="J2:J3"/>
  </mergeCells>
  <pageMargins left="0.70866141732283472" right="0.70866141732283472" top="0.78740157480314965" bottom="0.78740157480314965" header="0.31496062992125984" footer="0.31496062992125984"/>
  <pageSetup paperSize="9" scale="54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52DF-EED0-45C3-8F52-808549ACE123}">
  <dimension ref="A1:S47"/>
  <sheetViews>
    <sheetView tabSelected="1" view="pageBreakPreview" zoomScale="60" zoomScaleNormal="85" workbookViewId="0">
      <selection activeCell="BC147" sqref="BC147"/>
    </sheetView>
  </sheetViews>
  <sheetFormatPr defaultRowHeight="15" x14ac:dyDescent="0.25"/>
  <cols>
    <col min="2" max="2" width="16.7109375" customWidth="1"/>
    <col min="4" max="4" width="10.42578125" customWidth="1"/>
    <col min="5" max="5" width="14.28515625" customWidth="1"/>
    <col min="7" max="7" width="10.28515625" customWidth="1"/>
    <col min="9" max="9" width="16.5703125" customWidth="1"/>
    <col min="18" max="18" width="10" customWidth="1"/>
  </cols>
  <sheetData>
    <row r="1" spans="1:19" ht="19.5" thickBot="1" x14ac:dyDescent="0.35">
      <c r="A1" s="164" t="s">
        <v>535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5"/>
    </row>
    <row r="2" spans="1:19" ht="27.6" customHeight="1" thickBot="1" x14ac:dyDescent="0.3">
      <c r="A2" s="152" t="s">
        <v>1</v>
      </c>
      <c r="B2" s="99" t="s">
        <v>502</v>
      </c>
      <c r="C2" s="123"/>
      <c r="D2" s="123"/>
      <c r="E2" s="166" t="s">
        <v>3</v>
      </c>
      <c r="F2" s="168" t="s">
        <v>4</v>
      </c>
      <c r="G2" s="162" t="s">
        <v>5</v>
      </c>
      <c r="H2" s="160" t="s">
        <v>6</v>
      </c>
      <c r="I2" s="170" t="s">
        <v>7</v>
      </c>
      <c r="J2" s="158" t="s">
        <v>503</v>
      </c>
      <c r="K2" s="159"/>
      <c r="L2" s="172" t="s">
        <v>9</v>
      </c>
      <c r="M2" s="173"/>
      <c r="N2" s="176" t="s">
        <v>504</v>
      </c>
      <c r="O2" s="177"/>
      <c r="P2" s="177"/>
      <c r="Q2" s="177"/>
      <c r="R2" s="172" t="s">
        <v>11</v>
      </c>
      <c r="S2" s="173"/>
    </row>
    <row r="3" spans="1:19" ht="15.75" thickBot="1" x14ac:dyDescent="0.3">
      <c r="A3" s="157"/>
      <c r="B3" s="178" t="s">
        <v>505</v>
      </c>
      <c r="C3" s="180" t="s">
        <v>506</v>
      </c>
      <c r="D3" s="180" t="s">
        <v>507</v>
      </c>
      <c r="E3" s="167"/>
      <c r="F3" s="169"/>
      <c r="G3" s="163"/>
      <c r="H3" s="161"/>
      <c r="I3" s="171"/>
      <c r="J3" s="184" t="s">
        <v>508</v>
      </c>
      <c r="K3" s="184" t="s">
        <v>509</v>
      </c>
      <c r="L3" s="135" t="s">
        <v>19</v>
      </c>
      <c r="M3" s="137" t="s">
        <v>20</v>
      </c>
      <c r="N3" s="182" t="s">
        <v>21</v>
      </c>
      <c r="O3" s="183"/>
      <c r="P3" s="183"/>
      <c r="Q3" s="183"/>
      <c r="R3" s="174" t="s">
        <v>510</v>
      </c>
      <c r="S3" s="175" t="s">
        <v>28</v>
      </c>
    </row>
    <row r="4" spans="1:19" ht="124.15" customHeight="1" x14ac:dyDescent="0.25">
      <c r="A4" s="157"/>
      <c r="B4" s="179"/>
      <c r="C4" s="181"/>
      <c r="D4" s="181"/>
      <c r="E4" s="167"/>
      <c r="F4" s="169"/>
      <c r="G4" s="163"/>
      <c r="H4" s="161"/>
      <c r="I4" s="171"/>
      <c r="J4" s="185"/>
      <c r="K4" s="185"/>
      <c r="L4" s="186"/>
      <c r="M4" s="187"/>
      <c r="N4" s="10" t="s">
        <v>29</v>
      </c>
      <c r="O4" s="11" t="s">
        <v>30</v>
      </c>
      <c r="P4" s="12" t="s">
        <v>31</v>
      </c>
      <c r="Q4" s="13" t="s">
        <v>511</v>
      </c>
      <c r="R4" s="135"/>
      <c r="S4" s="137"/>
    </row>
    <row r="5" spans="1:19" ht="40.5" x14ac:dyDescent="0.25">
      <c r="A5" s="79">
        <v>1</v>
      </c>
      <c r="B5" s="18" t="s">
        <v>512</v>
      </c>
      <c r="C5" s="18" t="s">
        <v>227</v>
      </c>
      <c r="D5" s="18">
        <v>70825645</v>
      </c>
      <c r="E5" s="18" t="s">
        <v>513</v>
      </c>
      <c r="F5" s="18" t="s">
        <v>37</v>
      </c>
      <c r="G5" s="18" t="s">
        <v>38</v>
      </c>
      <c r="H5" s="18" t="s">
        <v>229</v>
      </c>
      <c r="I5" s="18" t="s">
        <v>514</v>
      </c>
      <c r="J5" s="18">
        <v>10000000</v>
      </c>
      <c r="K5" s="18">
        <v>8500000</v>
      </c>
      <c r="L5" s="18">
        <v>2024</v>
      </c>
      <c r="M5" s="18">
        <v>2027</v>
      </c>
      <c r="N5" s="20"/>
      <c r="O5" s="20" t="s">
        <v>132</v>
      </c>
      <c r="P5" s="20" t="s">
        <v>132</v>
      </c>
      <c r="Q5" s="20" t="s">
        <v>132</v>
      </c>
      <c r="R5" s="20"/>
      <c r="S5" s="20" t="s">
        <v>118</v>
      </c>
    </row>
    <row r="6" spans="1:19" ht="40.5" x14ac:dyDescent="0.25">
      <c r="A6" s="79">
        <v>2</v>
      </c>
      <c r="B6" s="18" t="s">
        <v>512</v>
      </c>
      <c r="C6" s="18" t="s">
        <v>227</v>
      </c>
      <c r="D6" s="18">
        <v>70825645</v>
      </c>
      <c r="E6" s="18" t="s">
        <v>515</v>
      </c>
      <c r="F6" s="18" t="s">
        <v>37</v>
      </c>
      <c r="G6" s="18" t="s">
        <v>38</v>
      </c>
      <c r="H6" s="18" t="s">
        <v>229</v>
      </c>
      <c r="I6" s="18" t="s">
        <v>516</v>
      </c>
      <c r="J6" s="18">
        <v>3000000</v>
      </c>
      <c r="K6" s="18">
        <v>2550000</v>
      </c>
      <c r="L6" s="18">
        <v>2024</v>
      </c>
      <c r="M6" s="18">
        <v>2027</v>
      </c>
      <c r="N6" s="20"/>
      <c r="O6" s="20" t="s">
        <v>132</v>
      </c>
      <c r="P6" s="20" t="s">
        <v>132</v>
      </c>
      <c r="Q6" s="20"/>
      <c r="R6" s="20"/>
      <c r="S6" s="20" t="s">
        <v>118</v>
      </c>
    </row>
    <row r="7" spans="1:19" ht="27" x14ac:dyDescent="0.25">
      <c r="A7" s="79">
        <v>3</v>
      </c>
      <c r="B7" s="18" t="s">
        <v>512</v>
      </c>
      <c r="C7" s="18" t="s">
        <v>227</v>
      </c>
      <c r="D7" s="18">
        <v>70825645</v>
      </c>
      <c r="E7" s="18" t="s">
        <v>517</v>
      </c>
      <c r="F7" s="18" t="s">
        <v>37</v>
      </c>
      <c r="G7" s="18" t="s">
        <v>38</v>
      </c>
      <c r="H7" s="18" t="s">
        <v>229</v>
      </c>
      <c r="I7" s="18" t="s">
        <v>518</v>
      </c>
      <c r="J7" s="18">
        <v>3000000</v>
      </c>
      <c r="K7" s="18">
        <v>2550000</v>
      </c>
      <c r="L7" s="18">
        <v>2024</v>
      </c>
      <c r="M7" s="18">
        <v>2027</v>
      </c>
      <c r="N7" s="20"/>
      <c r="O7" s="20"/>
      <c r="P7" s="20"/>
      <c r="Q7" s="20"/>
      <c r="R7" s="20"/>
      <c r="S7" s="20" t="s">
        <v>118</v>
      </c>
    </row>
    <row r="8" spans="1:19" ht="40.5" x14ac:dyDescent="0.25">
      <c r="A8" s="79">
        <v>4</v>
      </c>
      <c r="B8" s="18" t="s">
        <v>512</v>
      </c>
      <c r="C8" s="18" t="s">
        <v>227</v>
      </c>
      <c r="D8" s="18">
        <v>70825645</v>
      </c>
      <c r="E8" s="18" t="s">
        <v>519</v>
      </c>
      <c r="F8" s="18" t="s">
        <v>37</v>
      </c>
      <c r="G8" s="18" t="s">
        <v>38</v>
      </c>
      <c r="H8" s="18" t="s">
        <v>229</v>
      </c>
      <c r="I8" s="18" t="s">
        <v>520</v>
      </c>
      <c r="J8" s="18">
        <v>2000000</v>
      </c>
      <c r="K8" s="18">
        <v>1700000</v>
      </c>
      <c r="L8" s="18">
        <v>2024</v>
      </c>
      <c r="M8" s="18">
        <v>2027</v>
      </c>
      <c r="N8" s="20"/>
      <c r="O8" s="20"/>
      <c r="P8" s="20"/>
      <c r="Q8" s="20"/>
      <c r="R8" s="20"/>
      <c r="S8" s="20" t="s">
        <v>118</v>
      </c>
    </row>
    <row r="9" spans="1:19" ht="94.5" x14ac:dyDescent="0.25">
      <c r="A9" s="79">
        <v>5</v>
      </c>
      <c r="B9" s="18" t="s">
        <v>521</v>
      </c>
      <c r="C9" s="18" t="s">
        <v>58</v>
      </c>
      <c r="D9" s="18">
        <v>49086731</v>
      </c>
      <c r="E9" s="18" t="s">
        <v>522</v>
      </c>
      <c r="F9" s="18" t="s">
        <v>37</v>
      </c>
      <c r="G9" s="18" t="s">
        <v>38</v>
      </c>
      <c r="H9" s="18" t="s">
        <v>62</v>
      </c>
      <c r="I9" s="18" t="s">
        <v>522</v>
      </c>
      <c r="J9" s="18">
        <v>7000000</v>
      </c>
      <c r="K9" s="18">
        <v>5950000</v>
      </c>
      <c r="L9" s="18">
        <v>2021</v>
      </c>
      <c r="M9" s="18">
        <v>2027</v>
      </c>
      <c r="N9" s="20" t="s">
        <v>40</v>
      </c>
      <c r="O9" s="19"/>
      <c r="P9" s="20"/>
      <c r="Q9" s="20"/>
      <c r="R9" s="20"/>
      <c r="S9" s="20"/>
    </row>
    <row r="10" spans="1:19" ht="67.5" x14ac:dyDescent="0.25">
      <c r="A10" s="79">
        <v>6</v>
      </c>
      <c r="B10" s="18" t="s">
        <v>523</v>
      </c>
      <c r="C10" s="18" t="s">
        <v>34</v>
      </c>
      <c r="D10" s="18">
        <v>72068663</v>
      </c>
      <c r="E10" s="18" t="s">
        <v>387</v>
      </c>
      <c r="F10" s="18" t="s">
        <v>37</v>
      </c>
      <c r="G10" s="18" t="s">
        <v>38</v>
      </c>
      <c r="H10" s="18" t="s">
        <v>39</v>
      </c>
      <c r="I10" s="18" t="s">
        <v>524</v>
      </c>
      <c r="J10" s="74">
        <v>150000</v>
      </c>
      <c r="K10" s="74">
        <v>127500</v>
      </c>
      <c r="L10" s="18">
        <v>2025</v>
      </c>
      <c r="M10" s="18">
        <v>2027</v>
      </c>
      <c r="N10" s="20"/>
      <c r="O10" s="19"/>
      <c r="P10" s="20"/>
      <c r="Q10" s="20" t="s">
        <v>132</v>
      </c>
      <c r="R10" s="20"/>
      <c r="S10" s="20" t="s">
        <v>118</v>
      </c>
    </row>
    <row r="11" spans="1:19" ht="67.5" x14ac:dyDescent="0.25">
      <c r="A11" s="79">
        <v>7</v>
      </c>
      <c r="B11" s="18" t="s">
        <v>523</v>
      </c>
      <c r="C11" s="18" t="s">
        <v>34</v>
      </c>
      <c r="D11" s="18">
        <v>72068663</v>
      </c>
      <c r="E11" s="18" t="s">
        <v>525</v>
      </c>
      <c r="F11" s="18" t="s">
        <v>37</v>
      </c>
      <c r="G11" s="18" t="s">
        <v>38</v>
      </c>
      <c r="H11" s="18" t="s">
        <v>39</v>
      </c>
      <c r="I11" s="18" t="s">
        <v>526</v>
      </c>
      <c r="J11" s="74">
        <v>270000</v>
      </c>
      <c r="K11" s="74">
        <v>229500</v>
      </c>
      <c r="L11" s="18">
        <v>2025</v>
      </c>
      <c r="M11" s="18">
        <v>2027</v>
      </c>
      <c r="N11" s="20"/>
      <c r="O11" s="19"/>
      <c r="P11" s="20"/>
      <c r="Q11" s="20" t="s">
        <v>132</v>
      </c>
      <c r="R11" s="20"/>
      <c r="S11" s="20" t="s">
        <v>118</v>
      </c>
    </row>
    <row r="12" spans="1:19" ht="81" x14ac:dyDescent="0.25">
      <c r="A12" s="79">
        <v>8</v>
      </c>
      <c r="B12" s="18" t="s">
        <v>523</v>
      </c>
      <c r="C12" s="18" t="s">
        <v>34</v>
      </c>
      <c r="D12" s="18">
        <v>72068663</v>
      </c>
      <c r="E12" s="18" t="s">
        <v>527</v>
      </c>
      <c r="F12" s="18" t="s">
        <v>37</v>
      </c>
      <c r="G12" s="18"/>
      <c r="H12" s="18" t="s">
        <v>39</v>
      </c>
      <c r="I12" s="18" t="s">
        <v>528</v>
      </c>
      <c r="J12" s="74">
        <v>2000000</v>
      </c>
      <c r="K12" s="18">
        <v>1700000</v>
      </c>
      <c r="L12" s="18">
        <v>2024</v>
      </c>
      <c r="M12" s="18">
        <v>2026</v>
      </c>
      <c r="N12" s="20"/>
      <c r="O12" s="19"/>
      <c r="P12" s="20"/>
      <c r="Q12" s="20"/>
      <c r="R12" s="20"/>
      <c r="S12" s="20"/>
    </row>
    <row r="18" spans="1:11" x14ac:dyDescent="0.25">
      <c r="A18" s="83" t="s">
        <v>567</v>
      </c>
    </row>
    <row r="22" spans="1:11" x14ac:dyDescent="0.25">
      <c r="A22" s="83" t="s">
        <v>558</v>
      </c>
    </row>
    <row r="23" spans="1:11" x14ac:dyDescent="0.25">
      <c r="A23" s="83" t="s">
        <v>559</v>
      </c>
    </row>
    <row r="24" spans="1:11" x14ac:dyDescent="0.25">
      <c r="A24" s="83" t="s">
        <v>538</v>
      </c>
    </row>
    <row r="25" spans="1:11" x14ac:dyDescent="0.25">
      <c r="A25" s="83" t="s">
        <v>539</v>
      </c>
    </row>
    <row r="26" spans="1:11" x14ac:dyDescent="0.25">
      <c r="A26" s="83" t="s">
        <v>540</v>
      </c>
    </row>
    <row r="28" spans="1:11" x14ac:dyDescent="0.25">
      <c r="A28" s="83" t="s">
        <v>541</v>
      </c>
    </row>
    <row r="30" spans="1:11" x14ac:dyDescent="0.25">
      <c r="A30" s="84" t="s">
        <v>560</v>
      </c>
      <c r="B30" s="84"/>
      <c r="C30" s="84"/>
      <c r="D30" s="84"/>
      <c r="E30" s="84"/>
      <c r="F30" s="84"/>
      <c r="G30" s="84"/>
      <c r="H30" s="84"/>
      <c r="I30" s="84"/>
      <c r="J30" s="87"/>
      <c r="K30" s="87"/>
    </row>
    <row r="31" spans="1:11" x14ac:dyDescent="0.25">
      <c r="A31" s="84" t="s">
        <v>543</v>
      </c>
      <c r="B31" s="84"/>
      <c r="C31" s="84"/>
      <c r="D31" s="84"/>
      <c r="E31" s="84"/>
      <c r="F31" s="84"/>
      <c r="G31" s="84"/>
      <c r="H31" s="84"/>
      <c r="I31" s="84"/>
      <c r="J31" s="87"/>
      <c r="K31" s="87"/>
    </row>
    <row r="32" spans="1:11" x14ac:dyDescent="0.25">
      <c r="A32" s="84" t="s">
        <v>544</v>
      </c>
      <c r="B32" s="84"/>
      <c r="C32" s="84"/>
      <c r="D32" s="84"/>
      <c r="E32" s="84"/>
      <c r="F32" s="84"/>
      <c r="G32" s="84"/>
      <c r="H32" s="84"/>
      <c r="I32" s="84"/>
      <c r="J32" s="87"/>
      <c r="K32" s="87"/>
    </row>
    <row r="33" spans="1:11" x14ac:dyDescent="0.25">
      <c r="A33" s="84" t="s">
        <v>545</v>
      </c>
      <c r="B33" s="84"/>
      <c r="C33" s="84"/>
      <c r="D33" s="84"/>
      <c r="E33" s="84"/>
      <c r="F33" s="84"/>
      <c r="G33" s="84"/>
      <c r="H33" s="84"/>
      <c r="I33" s="84"/>
      <c r="J33" s="87"/>
      <c r="K33" s="87"/>
    </row>
    <row r="34" spans="1:11" x14ac:dyDescent="0.25">
      <c r="A34" s="84" t="s">
        <v>546</v>
      </c>
      <c r="B34" s="84"/>
      <c r="C34" s="84"/>
      <c r="D34" s="84"/>
      <c r="E34" s="84"/>
      <c r="F34" s="84"/>
      <c r="G34" s="84"/>
      <c r="H34" s="84"/>
      <c r="I34" s="84"/>
      <c r="J34" s="87"/>
      <c r="K34" s="87"/>
    </row>
    <row r="35" spans="1:11" x14ac:dyDescent="0.25">
      <c r="A35" s="84" t="s">
        <v>547</v>
      </c>
      <c r="B35" s="84"/>
      <c r="C35" s="84"/>
      <c r="D35" s="84"/>
      <c r="E35" s="84"/>
      <c r="F35" s="84"/>
      <c r="G35" s="84"/>
      <c r="H35" s="84"/>
      <c r="I35" s="84"/>
      <c r="J35" s="87"/>
      <c r="K35" s="87"/>
    </row>
    <row r="36" spans="1:11" x14ac:dyDescent="0.25">
      <c r="A36" s="84" t="s">
        <v>548</v>
      </c>
      <c r="B36" s="84"/>
      <c r="C36" s="84"/>
      <c r="D36" s="84"/>
      <c r="E36" s="84"/>
      <c r="F36" s="84"/>
      <c r="G36" s="84"/>
      <c r="H36" s="84"/>
      <c r="I36" s="84"/>
      <c r="J36" s="87"/>
      <c r="K36" s="87"/>
    </row>
    <row r="37" spans="1:11" x14ac:dyDescent="0.25">
      <c r="A37" s="84" t="s">
        <v>549</v>
      </c>
      <c r="B37" s="84"/>
      <c r="C37" s="84"/>
      <c r="D37" s="84"/>
      <c r="E37" s="84"/>
      <c r="F37" s="84"/>
      <c r="G37" s="84"/>
      <c r="H37" s="84"/>
      <c r="I37" s="84"/>
      <c r="J37" s="87"/>
      <c r="K37" s="87"/>
    </row>
    <row r="38" spans="1:1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7"/>
      <c r="K38" s="87"/>
    </row>
    <row r="39" spans="1:11" x14ac:dyDescent="0.25">
      <c r="A39" s="84" t="s">
        <v>561</v>
      </c>
      <c r="B39" s="84"/>
      <c r="C39" s="84"/>
      <c r="D39" s="84"/>
      <c r="E39" s="84"/>
      <c r="F39" s="84"/>
      <c r="G39" s="84"/>
      <c r="H39" s="84"/>
      <c r="I39" s="84"/>
      <c r="J39" s="87"/>
      <c r="K39" s="87"/>
    </row>
    <row r="40" spans="1:11" x14ac:dyDescent="0.25">
      <c r="A40" s="84" t="s">
        <v>552</v>
      </c>
      <c r="B40" s="84"/>
      <c r="C40" s="84"/>
      <c r="D40" s="84"/>
      <c r="E40" s="84"/>
      <c r="F40" s="84"/>
      <c r="G40" s="84"/>
      <c r="H40" s="84"/>
      <c r="I40" s="84"/>
      <c r="J40" s="87"/>
      <c r="K40" s="87"/>
    </row>
    <row r="41" spans="1:1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7"/>
      <c r="K41" s="87"/>
    </row>
    <row r="42" spans="1:11" x14ac:dyDescent="0.25">
      <c r="A42" s="84" t="s">
        <v>553</v>
      </c>
      <c r="B42" s="84"/>
      <c r="C42" s="84"/>
      <c r="D42" s="84"/>
      <c r="E42" s="84"/>
      <c r="F42" s="84"/>
      <c r="G42" s="84"/>
      <c r="H42" s="84"/>
      <c r="I42" s="84"/>
      <c r="J42" s="87"/>
      <c r="K42" s="87"/>
    </row>
    <row r="43" spans="1:11" x14ac:dyDescent="0.25">
      <c r="A43" s="84" t="s">
        <v>554</v>
      </c>
      <c r="B43" s="84"/>
      <c r="C43" s="84"/>
      <c r="D43" s="84"/>
      <c r="E43" s="84"/>
      <c r="F43" s="84"/>
      <c r="G43" s="84"/>
      <c r="H43" s="84"/>
      <c r="I43" s="84"/>
      <c r="J43" s="87"/>
      <c r="K43" s="87"/>
    </row>
    <row r="45" spans="1:11" x14ac:dyDescent="0.25">
      <c r="A45" s="83" t="s">
        <v>555</v>
      </c>
    </row>
    <row r="46" spans="1:11" x14ac:dyDescent="0.25">
      <c r="A46" s="83" t="s">
        <v>556</v>
      </c>
    </row>
    <row r="47" spans="1:11" x14ac:dyDescent="0.25">
      <c r="A47" s="83" t="s">
        <v>557</v>
      </c>
    </row>
  </sheetData>
  <sheetProtection sheet="1" objects="1" scenarios="1"/>
  <mergeCells count="22">
    <mergeCell ref="N3:Q3"/>
    <mergeCell ref="D3:D4"/>
    <mergeCell ref="J3:J4"/>
    <mergeCell ref="K3:K4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</mergeCells>
  <pageMargins left="0.70866141732283472" right="0.70866141732283472" top="0.78740157480314965" bottom="0.78740157480314965" header="0.31496062992125984" footer="0.31496062992125984"/>
  <pageSetup paperSize="9" scale="48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ZŠ</vt:lpstr>
      <vt:lpstr>MŠ</vt:lpstr>
      <vt:lpstr>zájmové, neformální, atd.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impuls@impuls-sro.cz</dc:creator>
  <cp:lastModifiedBy>Libor Kudrna</cp:lastModifiedBy>
  <cp:lastPrinted>2024-12-04T14:46:53Z</cp:lastPrinted>
  <dcterms:created xsi:type="dcterms:W3CDTF">2024-11-25T13:43:41Z</dcterms:created>
  <dcterms:modified xsi:type="dcterms:W3CDTF">2024-12-04T14:53:41Z</dcterms:modified>
</cp:coreProperties>
</file>