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nza\Desktop\"/>
    </mc:Choice>
  </mc:AlternateContent>
  <bookViews>
    <workbookView xWindow="0" yWindow="0" windowWidth="19200" windowHeight="7500"/>
  </bookViews>
  <sheets>
    <sheet name="ZŠ" sheetId="1" r:id="rId1"/>
    <sheet name="MŠ" sheetId="2" r:id="rId2"/>
    <sheet name="Zájmové a neformální" sheetId="3" r:id="rId3"/>
  </sheets>
  <definedNames>
    <definedName name="_xlnm.Print_Titles" localSheetId="0">ZŠ!$2:$4</definedName>
    <definedName name="_xlnm.Print_Area" localSheetId="1">MŠ!$A$1:$S$24</definedName>
    <definedName name="_xlnm.Print_Area" localSheetId="2">'Zájmové a neformální'!$B$1:$T$8</definedName>
    <definedName name="_xlnm.Print_Area" localSheetId="0">ZŠ!$A$1:$Z$54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M16" i="1"/>
  <c r="M17" i="1"/>
  <c r="M18" i="1"/>
  <c r="M5" i="2"/>
  <c r="M24" i="1"/>
  <c r="M15" i="1" l="1"/>
  <c r="M26" i="1" l="1"/>
  <c r="M16" i="2" l="1"/>
  <c r="M8" i="2"/>
  <c r="M7" i="2"/>
  <c r="M49" i="1"/>
  <c r="M46" i="1"/>
  <c r="M45" i="1"/>
  <c r="M44" i="1"/>
  <c r="M37" i="1"/>
  <c r="M38" i="1"/>
  <c r="M36" i="1"/>
  <c r="M39" i="1"/>
  <c r="M22" i="1"/>
  <c r="M23" i="1"/>
  <c r="M21" i="1"/>
  <c r="M20" i="1"/>
  <c r="M19" i="1"/>
  <c r="M9" i="1"/>
  <c r="M8" i="1"/>
  <c r="M22" i="2" l="1"/>
  <c r="L5" i="3" l="1"/>
  <c r="L6" i="3"/>
  <c r="M17" i="2"/>
  <c r="M15" i="2"/>
  <c r="M14" i="2"/>
  <c r="M21" i="2"/>
  <c r="M19" i="2"/>
  <c r="M10" i="2"/>
  <c r="M11" i="2"/>
  <c r="M12" i="2"/>
  <c r="M13" i="2"/>
  <c r="M18" i="2"/>
  <c r="M20" i="2"/>
  <c r="M9" i="2"/>
  <c r="M6" i="2"/>
  <c r="M5" i="1"/>
  <c r="M6" i="1"/>
  <c r="M7" i="1"/>
  <c r="M10" i="1"/>
  <c r="M11" i="1"/>
  <c r="M12" i="1"/>
  <c r="M13" i="1"/>
  <c r="M14" i="1"/>
  <c r="M25" i="1"/>
  <c r="M27" i="1"/>
  <c r="M28" i="1"/>
  <c r="M29" i="1"/>
  <c r="M30" i="1"/>
  <c r="M31" i="1"/>
  <c r="M32" i="1"/>
  <c r="M33" i="1"/>
  <c r="M34" i="1"/>
  <c r="M35" i="1"/>
  <c r="M40" i="1"/>
  <c r="M41" i="1"/>
  <c r="M42" i="1"/>
  <c r="M43" i="1"/>
  <c r="M47" i="1"/>
  <c r="M48" i="1"/>
  <c r="M50" i="1"/>
  <c r="M51" i="1"/>
  <c r="M52" i="1"/>
</calcChain>
</file>

<file path=xl/sharedStrings.xml><?xml version="1.0" encoding="utf-8"?>
<sst xmlns="http://schemas.openxmlformats.org/spreadsheetml/2006/main" count="809" uniqueCount="208">
  <si>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</si>
  <si>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</si>
  <si>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</si>
  <si>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</si>
  <si>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</si>
  <si>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</si>
  <si>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</si>
  <si>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</si>
  <si>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</si>
  <si>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</si>
  <si>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</si>
  <si>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</si>
  <si>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</si>
  <si>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</si>
  <si>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</si>
  <si>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</si>
  <si>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</si>
  <si>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</si>
  <si>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</si>
  <si>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</si>
  <si>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</si>
  <si>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</si>
  <si>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</si>
  <si>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</si>
  <si>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</si>
  <si>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</si>
  <si>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</si>
  <si>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</si>
  <si>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</si>
  <si>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</si>
  <si>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</si>
  <si>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</si>
  <si>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</si>
  <si>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</si>
  <si>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</si>
  <si>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</si>
  <si>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</si>
  <si>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</si>
  <si>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</si>
  <si>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</si>
  <si>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</si>
  <si>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</si>
  <si>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</si>
  <si>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</si>
  <si>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</si>
  <si>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</si>
  <si>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Základní škola Konstantinovy Lázně, okres Tachov, příspěvková organizace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</si>
  <si>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</si>
  <si>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</si>
  <si>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</si>
  <si>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</si>
  <si>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</si>
  <si>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</si>
  <si>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</si>
  <si>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</si>
  <si>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</si>
  <si>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</si>
  <si>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</si>
  <si>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</si>
  <si>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</si>
  <si>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</si>
  <si>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</si>
  <si>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</si>
  <si>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</si>
  <si>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</si>
  <si>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</si>
  <si>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</si>
  <si>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</si>
  <si>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</si>
  <si>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</si>
  <si>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</si>
  <si>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Vybavení družiny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</si>
  <si>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</si>
  <si>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</si>
  <si>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</si>
  <si>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</si>
  <si>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</si>
  <si>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</si>
  <si>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</si>
  <si>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</si>
  <si>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</si>
  <si>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</si>
  <si>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Mateřská škola Konstantinovy Lázně, okres Tachov, příspěvková organizace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</si>
  <si>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</si>
  <si>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</si>
  <si>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</si>
  <si>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</si>
  <si>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</si>
  <si>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</si>
  <si>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</si>
  <si>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</si>
  <si>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</si>
  <si>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</si>
  <si>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Modernizace školní kuchyně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</si>
  <si>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</si>
  <si>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</si>
  <si>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</si>
  <si>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</si>
  <si>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</si>
  <si>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</si>
  <si>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</si>
  <si>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</si>
  <si>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</si>
  <si>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</si>
  <si>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</si>
  <si>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</si>
  <si>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</si>
  <si>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</si>
  <si>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</si>
  <si>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</si>
  <si>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</si>
  <si>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</si>
  <si>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</si>
  <si>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</si>
  <si>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</si>
  <si>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</si>
  <si>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</si>
  <si>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</si>
  <si>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</si>
  <si>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</si>
  <si>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</si>
  <si>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</si>
  <si>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</si>
  <si>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</si>
  <si>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</si>
  <si>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</si>
  <si>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</si>
  <si>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</si>
  <si>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</si>
  <si>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</si>
  <si>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</si>
  <si>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</si>
  <si>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Modernizace jídelny školní kuchyně</t>
  </si>
  <si>
    <t>7/2027</t>
  </si>
  <si>
    <t>1/2023</t>
  </si>
  <si>
    <t>PD pro společné územní řízení</t>
  </si>
  <si>
    <t xml:space="preserve">Materiálně-technické vybavení pro výuku  klíčových kompetencí (nově vybudované učebny/zázemí pro výuku) 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</si>
  <si>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</si>
  <si>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</si>
  <si>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</si>
  <si>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</si>
  <si>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</si>
  <si>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</si>
  <si>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</si>
  <si>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</si>
  <si>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</si>
  <si>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</si>
  <si>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</si>
  <si>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</si>
  <si>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</si>
  <si>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</si>
  <si>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</si>
  <si>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</si>
  <si>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</si>
  <si>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</si>
  <si>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</si>
  <si>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</si>
  <si>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</si>
  <si>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</si>
  <si>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</si>
  <si>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</si>
  <si>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</si>
  <si>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Rekonstrukce pavilonu tělocvičny vč. sociálního zázemí (sprchy, vC, šatny, …)</t>
  </si>
  <si>
    <t>projekt v přípravě</t>
  </si>
  <si>
    <t>Celková rekonstrukce sociálních zařízení (vC a sprchy) u tělocvičny a sportoviště</t>
  </si>
  <si>
    <t>Modernizace odborných učeben pro vzdělávání klíčových kompetencí (jazyková učebna, učebna fyziky)</t>
  </si>
  <si>
    <t>Rekonstrukce školního pozemku pro výuku přírodních věd - vybudování venkovní učebny</t>
  </si>
  <si>
    <t>Rekonstrukce 2 oddělení ŠD vč. výměny podlah a vbavení</t>
  </si>
  <si>
    <t>studie úprav</t>
  </si>
  <si>
    <t>Stavební úpravy ŠD</t>
  </si>
  <si>
    <t>Stavební úpravy ŠD a pořízení vybavení</t>
  </si>
  <si>
    <t>Celkové zateplení obvodového pláště buovy ZŠ vč. výměny oken, výměna zdroje vytápění vč. rozvodů</t>
  </si>
  <si>
    <t>zázemí pro pedagogy - kabinet/Sborovna</t>
  </si>
  <si>
    <t>Revitalizace školní zahrady</t>
  </si>
  <si>
    <t>Revitalizace školní zahrady, učebna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</si>
  <si>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</si>
  <si>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</si>
  <si>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</si>
  <si>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</si>
  <si>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</si>
  <si>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</si>
  <si>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</si>
  <si>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</si>
  <si>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</si>
  <si>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</si>
  <si>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</si>
  <si>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</si>
  <si>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</si>
  <si>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</si>
  <si>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</si>
  <si>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</si>
  <si>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</si>
  <si>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</si>
  <si>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</si>
  <si>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</si>
  <si>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</si>
  <si>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</si>
  <si>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</si>
  <si>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</si>
  <si>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S+I7tříbro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</si>
  <si>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</si>
  <si>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</si>
  <si>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</si>
  <si>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</si>
  <si>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</si>
  <si>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Schváleno v Hracholuskách dne 28. 6. 2022 Řídícím výborem MAP ORP Stříbro                                                                                                     Mgr. Jan Soulek, předseda Řídícího výboru</t>
  </si>
  <si>
    <t>Souhrnný rámec pro investice do infrastruktury základních škol (2021-2027)</t>
  </si>
  <si>
    <t>Souhrnný rámec pro investice do infrastruktury mateřských škol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</si>
</sst>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applyFill="1" applyAlignment="1">
      <alignment wrapText="1"/>
    </xf>
    <xf numFmtId="3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64" fontId="7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3" fontId="1" fillId="0" borderId="16" xfId="0" applyNumberFormat="1" applyFont="1" applyFill="1" applyBorder="1" applyAlignment="1" applyProtection="1">
      <alignment horizontal="center" vertical="center" wrapText="1"/>
    </xf>
    <xf numFmtId="164" fontId="1" fillId="0" borderId="16" xfId="0" applyNumberFormat="1" applyFont="1" applyFill="1" applyBorder="1" applyAlignment="1">
      <alignment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6" fillId="0" borderId="0" xfId="0" applyFont="1" applyAlignment="1"/>
    <xf numFmtId="0" fontId="0" fillId="0" borderId="0" xfId="0" applyFont="1" applyProtection="1">
      <protection locked="0"/>
    </xf>
    <xf numFmtId="0" fontId="6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Alignment="1"/>
    <xf numFmtId="0" fontId="9" fillId="0" borderId="1" xfId="0" applyFont="1" applyFill="1" applyBorder="1" applyAlignment="1" applyProtection="1">
      <alignment horizontal="left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tabSelected="1" view="pageBreakPreview" zoomScale="60"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2.75" x14ac:dyDescent="0.2"/>
  <cols>
    <col min="1" max="1" width="5.85546875" style="124" customWidth="1"/>
    <col min="2" max="2" width="17.7109375" style="124" customWidth="1"/>
    <col min="3" max="3" width="14.85546875" style="124" customWidth="1"/>
    <col min="4" max="4" width="11.140625" style="143" bestFit="1" customWidth="1"/>
    <col min="5" max="6" width="12.28515625" style="143" bestFit="1" customWidth="1"/>
    <col min="7" max="7" width="24.7109375" style="124" customWidth="1"/>
    <col min="8" max="8" width="9.42578125" style="124" customWidth="1"/>
    <col min="9" max="9" width="9.140625" style="124" customWidth="1"/>
    <col min="10" max="10" width="15.28515625" style="124" customWidth="1"/>
    <col min="11" max="11" width="24.42578125" style="124" customWidth="1"/>
    <col min="12" max="12" width="20.140625" style="124" bestFit="1" customWidth="1"/>
    <col min="13" max="13" width="15.42578125" style="124" customWidth="1"/>
    <col min="14" max="15" width="9.28515625" style="144" customWidth="1"/>
    <col min="16" max="21" width="5.28515625" style="143" customWidth="1"/>
    <col min="22" max="22" width="9.85546875" style="143" customWidth="1"/>
    <col min="23" max="24" width="5.28515625" style="143" customWidth="1"/>
    <col min="25" max="26" width="14.28515625" style="143" customWidth="1"/>
    <col min="27" max="16384" width="8.7109375" style="124"/>
  </cols>
  <sheetData>
    <row r="1" spans="1:26" ht="18.75" x14ac:dyDescent="0.3">
      <c r="A1" s="149" t="s">
        <v>206</v>
      </c>
    </row>
    <row r="2" spans="1:26" ht="27.75" customHeight="1" x14ac:dyDescent="0.2">
      <c r="A2" s="2" t="s">
        <v>108</v>
      </c>
      <c r="B2" s="2" t="s">
        <v>11</v>
      </c>
      <c r="C2" s="2"/>
      <c r="D2" s="2"/>
      <c r="E2" s="2"/>
      <c r="F2" s="2"/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67" t="s">
        <v>190</v>
      </c>
      <c r="M2" s="67"/>
      <c r="N2" s="69" t="s">
        <v>191</v>
      </c>
      <c r="O2" s="69"/>
      <c r="P2" s="2" t="s">
        <v>182</v>
      </c>
      <c r="Q2" s="2"/>
      <c r="R2" s="2"/>
      <c r="S2" s="2"/>
      <c r="T2" s="2"/>
      <c r="U2" s="2"/>
      <c r="V2" s="2"/>
      <c r="W2" s="2"/>
      <c r="X2" s="2"/>
      <c r="Y2" s="69" t="s">
        <v>12</v>
      </c>
      <c r="Z2" s="69"/>
    </row>
    <row r="3" spans="1:26" ht="24" customHeight="1" x14ac:dyDescent="0.2">
      <c r="A3" s="2"/>
      <c r="B3" s="2" t="s">
        <v>1</v>
      </c>
      <c r="C3" s="2" t="s">
        <v>2</v>
      </c>
      <c r="D3" s="2" t="s">
        <v>0</v>
      </c>
      <c r="E3" s="2" t="s">
        <v>3</v>
      </c>
      <c r="F3" s="2" t="s">
        <v>4</v>
      </c>
      <c r="G3" s="2"/>
      <c r="H3" s="2"/>
      <c r="I3" s="2"/>
      <c r="J3" s="2"/>
      <c r="K3" s="2"/>
      <c r="L3" s="70" t="s">
        <v>13</v>
      </c>
      <c r="M3" s="70" t="s">
        <v>183</v>
      </c>
      <c r="N3" s="71" t="s">
        <v>14</v>
      </c>
      <c r="O3" s="71" t="s">
        <v>15</v>
      </c>
      <c r="P3" s="2" t="s">
        <v>16</v>
      </c>
      <c r="Q3" s="2"/>
      <c r="R3" s="2"/>
      <c r="S3" s="2"/>
      <c r="T3" s="125" t="s">
        <v>17</v>
      </c>
      <c r="U3" s="125" t="s">
        <v>184</v>
      </c>
      <c r="V3" s="125" t="s">
        <v>18</v>
      </c>
      <c r="W3" s="125" t="s">
        <v>19</v>
      </c>
      <c r="X3" s="125" t="s">
        <v>20</v>
      </c>
      <c r="Y3" s="126" t="s">
        <v>21</v>
      </c>
      <c r="Z3" s="126" t="s">
        <v>22</v>
      </c>
    </row>
    <row r="4" spans="1:26" ht="87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3"/>
      <c r="M4" s="73"/>
      <c r="N4" s="74"/>
      <c r="O4" s="74"/>
      <c r="P4" s="7" t="s">
        <v>23</v>
      </c>
      <c r="Q4" s="7" t="s">
        <v>185</v>
      </c>
      <c r="R4" s="7" t="s">
        <v>186</v>
      </c>
      <c r="S4" s="7" t="s">
        <v>187</v>
      </c>
      <c r="T4" s="127"/>
      <c r="U4" s="127"/>
      <c r="V4" s="127"/>
      <c r="W4" s="127"/>
      <c r="X4" s="127"/>
      <c r="Y4" s="72"/>
      <c r="Z4" s="72"/>
    </row>
    <row r="5" spans="1:26" s="93" customFormat="1" ht="36" customHeight="1" x14ac:dyDescent="0.25">
      <c r="A5" s="84">
        <v>1</v>
      </c>
      <c r="B5" s="85" t="s">
        <v>24</v>
      </c>
      <c r="C5" s="85" t="s">
        <v>25</v>
      </c>
      <c r="D5" s="86">
        <v>75007126</v>
      </c>
      <c r="E5" s="87">
        <v>102464146</v>
      </c>
      <c r="F5" s="85">
        <v>600073823</v>
      </c>
      <c r="G5" s="88" t="s">
        <v>26</v>
      </c>
      <c r="H5" s="88" t="s">
        <v>30</v>
      </c>
      <c r="I5" s="88" t="s">
        <v>31</v>
      </c>
      <c r="J5" s="88" t="s">
        <v>32</v>
      </c>
      <c r="K5" s="88" t="s">
        <v>33</v>
      </c>
      <c r="L5" s="89">
        <v>1000000</v>
      </c>
      <c r="M5" s="89">
        <f t="shared" ref="M5:M52" si="0">L5/100*70</f>
        <v>700000</v>
      </c>
      <c r="N5" s="90" t="s">
        <v>111</v>
      </c>
      <c r="O5" s="90" t="s">
        <v>112</v>
      </c>
      <c r="P5" s="91"/>
      <c r="Q5" s="91"/>
      <c r="R5" s="91"/>
      <c r="S5" s="91"/>
      <c r="T5" s="91"/>
      <c r="U5" s="91"/>
      <c r="V5" s="91"/>
      <c r="W5" s="91"/>
      <c r="X5" s="91"/>
      <c r="Y5" s="91" t="s">
        <v>153</v>
      </c>
      <c r="Z5" s="92" t="s">
        <v>115</v>
      </c>
    </row>
    <row r="6" spans="1:26" s="93" customFormat="1" ht="25.5" x14ac:dyDescent="0.25">
      <c r="A6" s="94">
        <v>2</v>
      </c>
      <c r="B6" s="95"/>
      <c r="C6" s="95"/>
      <c r="D6" s="96"/>
      <c r="E6" s="97"/>
      <c r="F6" s="95"/>
      <c r="G6" s="98" t="s">
        <v>27</v>
      </c>
      <c r="H6" s="98" t="s">
        <v>30</v>
      </c>
      <c r="I6" s="98" t="s">
        <v>31</v>
      </c>
      <c r="J6" s="98" t="s">
        <v>32</v>
      </c>
      <c r="K6" s="98" t="s">
        <v>35</v>
      </c>
      <c r="L6" s="99">
        <v>2600000</v>
      </c>
      <c r="M6" s="99">
        <f t="shared" si="0"/>
        <v>1820000</v>
      </c>
      <c r="N6" s="100" t="s">
        <v>111</v>
      </c>
      <c r="O6" s="100" t="s">
        <v>112</v>
      </c>
      <c r="P6" s="40"/>
      <c r="Q6" s="40"/>
      <c r="R6" s="40"/>
      <c r="S6" s="40"/>
      <c r="T6" s="40"/>
      <c r="U6" s="40"/>
      <c r="V6" s="40"/>
      <c r="W6" s="40"/>
      <c r="X6" s="40"/>
      <c r="Y6" s="40" t="s">
        <v>153</v>
      </c>
      <c r="Z6" s="101" t="s">
        <v>115</v>
      </c>
    </row>
    <row r="7" spans="1:26" s="93" customFormat="1" x14ac:dyDescent="0.25">
      <c r="A7" s="94">
        <v>3</v>
      </c>
      <c r="B7" s="95"/>
      <c r="C7" s="95"/>
      <c r="D7" s="96"/>
      <c r="E7" s="97"/>
      <c r="F7" s="95"/>
      <c r="G7" s="98" t="s">
        <v>28</v>
      </c>
      <c r="H7" s="98" t="s">
        <v>30</v>
      </c>
      <c r="I7" s="98" t="s">
        <v>31</v>
      </c>
      <c r="J7" s="98" t="s">
        <v>32</v>
      </c>
      <c r="K7" s="98" t="s">
        <v>36</v>
      </c>
      <c r="L7" s="99">
        <v>2000000</v>
      </c>
      <c r="M7" s="99">
        <f t="shared" si="0"/>
        <v>1400000</v>
      </c>
      <c r="N7" s="100" t="s">
        <v>111</v>
      </c>
      <c r="O7" s="100" t="s">
        <v>112</v>
      </c>
      <c r="P7" s="40"/>
      <c r="Q7" s="40"/>
      <c r="R7" s="40"/>
      <c r="S7" s="40"/>
      <c r="T7" s="40"/>
      <c r="U7" s="40"/>
      <c r="V7" s="40"/>
      <c r="W7" s="40"/>
      <c r="X7" s="40"/>
      <c r="Y7" s="40" t="s">
        <v>153</v>
      </c>
      <c r="Z7" s="101" t="s">
        <v>115</v>
      </c>
    </row>
    <row r="8" spans="1:26" s="93" customFormat="1" ht="51" x14ac:dyDescent="0.25">
      <c r="A8" s="94">
        <v>4</v>
      </c>
      <c r="B8" s="95"/>
      <c r="C8" s="95"/>
      <c r="D8" s="96"/>
      <c r="E8" s="102"/>
      <c r="F8" s="95"/>
      <c r="G8" s="98" t="s">
        <v>145</v>
      </c>
      <c r="H8" s="98" t="s">
        <v>30</v>
      </c>
      <c r="I8" s="98" t="s">
        <v>31</v>
      </c>
      <c r="J8" s="98" t="s">
        <v>32</v>
      </c>
      <c r="K8" s="98" t="s">
        <v>154</v>
      </c>
      <c r="L8" s="99">
        <v>1000000</v>
      </c>
      <c r="M8" s="99">
        <f t="shared" si="0"/>
        <v>700000</v>
      </c>
      <c r="N8" s="100" t="s">
        <v>113</v>
      </c>
      <c r="O8" s="100" t="s">
        <v>114</v>
      </c>
      <c r="P8" s="40" t="s">
        <v>109</v>
      </c>
      <c r="Q8" s="40" t="s">
        <v>109</v>
      </c>
      <c r="R8" s="40" t="s">
        <v>109</v>
      </c>
      <c r="S8" s="40" t="s">
        <v>109</v>
      </c>
      <c r="T8" s="40"/>
      <c r="U8" s="40"/>
      <c r="V8" s="40"/>
      <c r="W8" s="40"/>
      <c r="X8" s="40" t="s">
        <v>109</v>
      </c>
      <c r="Y8" s="40" t="s">
        <v>155</v>
      </c>
      <c r="Z8" s="101" t="s">
        <v>115</v>
      </c>
    </row>
    <row r="9" spans="1:26" s="93" customFormat="1" ht="38.25" x14ac:dyDescent="0.25">
      <c r="A9" s="94">
        <v>5</v>
      </c>
      <c r="B9" s="95"/>
      <c r="C9" s="95"/>
      <c r="D9" s="96"/>
      <c r="E9" s="128">
        <v>115900021</v>
      </c>
      <c r="F9" s="95"/>
      <c r="G9" s="98" t="s">
        <v>116</v>
      </c>
      <c r="H9" s="98" t="s">
        <v>30</v>
      </c>
      <c r="I9" s="98" t="s">
        <v>31</v>
      </c>
      <c r="J9" s="98" t="s">
        <v>32</v>
      </c>
      <c r="K9" s="98" t="s">
        <v>156</v>
      </c>
      <c r="L9" s="99">
        <v>2000000</v>
      </c>
      <c r="M9" s="99">
        <f t="shared" si="0"/>
        <v>1400000</v>
      </c>
      <c r="N9" s="100" t="s">
        <v>113</v>
      </c>
      <c r="O9" s="100" t="s">
        <v>114</v>
      </c>
      <c r="P9" s="40"/>
      <c r="Q9" s="40"/>
      <c r="R9" s="40"/>
      <c r="S9" s="40"/>
      <c r="T9" s="40"/>
      <c r="U9" s="40"/>
      <c r="V9" s="40"/>
      <c r="W9" s="40" t="s">
        <v>109</v>
      </c>
      <c r="X9" s="40"/>
      <c r="Y9" s="40" t="s">
        <v>153</v>
      </c>
      <c r="Z9" s="101" t="s">
        <v>115</v>
      </c>
    </row>
    <row r="10" spans="1:26" s="93" customFormat="1" ht="13.5" thickBot="1" x14ac:dyDescent="0.3">
      <c r="A10" s="129">
        <v>6</v>
      </c>
      <c r="B10" s="114"/>
      <c r="C10" s="114"/>
      <c r="D10" s="130"/>
      <c r="E10" s="83">
        <v>102628700</v>
      </c>
      <c r="F10" s="114"/>
      <c r="G10" s="131" t="s">
        <v>29</v>
      </c>
      <c r="H10" s="131" t="s">
        <v>30</v>
      </c>
      <c r="I10" s="131" t="s">
        <v>31</v>
      </c>
      <c r="J10" s="131" t="s">
        <v>32</v>
      </c>
      <c r="K10" s="131" t="s">
        <v>34</v>
      </c>
      <c r="L10" s="132">
        <v>1200000</v>
      </c>
      <c r="M10" s="132">
        <f t="shared" si="0"/>
        <v>840000</v>
      </c>
      <c r="N10" s="133" t="s">
        <v>111</v>
      </c>
      <c r="O10" s="133" t="s">
        <v>112</v>
      </c>
      <c r="P10" s="134"/>
      <c r="Q10" s="134"/>
      <c r="R10" s="134"/>
      <c r="S10" s="134"/>
      <c r="T10" s="134"/>
      <c r="U10" s="134"/>
      <c r="V10" s="134"/>
      <c r="W10" s="134"/>
      <c r="X10" s="134"/>
      <c r="Y10" s="134" t="s">
        <v>153</v>
      </c>
      <c r="Z10" s="135" t="s">
        <v>115</v>
      </c>
    </row>
    <row r="11" spans="1:26" s="93" customFormat="1" ht="76.5" x14ac:dyDescent="0.25">
      <c r="A11" s="84">
        <v>7</v>
      </c>
      <c r="B11" s="85" t="s">
        <v>37</v>
      </c>
      <c r="C11" s="85" t="s">
        <v>38</v>
      </c>
      <c r="D11" s="86">
        <v>70998736</v>
      </c>
      <c r="E11" s="87">
        <v>102528527</v>
      </c>
      <c r="F11" s="86">
        <v>600073939</v>
      </c>
      <c r="G11" s="88" t="s">
        <v>39</v>
      </c>
      <c r="H11" s="88" t="s">
        <v>30</v>
      </c>
      <c r="I11" s="88" t="s">
        <v>31</v>
      </c>
      <c r="J11" s="88" t="s">
        <v>42</v>
      </c>
      <c r="K11" s="88" t="s">
        <v>138</v>
      </c>
      <c r="L11" s="89">
        <v>10000000</v>
      </c>
      <c r="M11" s="89">
        <f t="shared" si="0"/>
        <v>7000000</v>
      </c>
      <c r="N11" s="90" t="s">
        <v>113</v>
      </c>
      <c r="O11" s="90" t="s">
        <v>119</v>
      </c>
      <c r="P11" s="91" t="s">
        <v>109</v>
      </c>
      <c r="Q11" s="91" t="s">
        <v>109</v>
      </c>
      <c r="R11" s="91" t="s">
        <v>109</v>
      </c>
      <c r="S11" s="91" t="s">
        <v>109</v>
      </c>
      <c r="T11" s="91"/>
      <c r="U11" s="91"/>
      <c r="V11" s="91"/>
      <c r="W11" s="91"/>
      <c r="X11" s="91"/>
      <c r="Y11" s="91" t="s">
        <v>153</v>
      </c>
      <c r="Z11" s="92" t="s">
        <v>120</v>
      </c>
    </row>
    <row r="12" spans="1:26" s="93" customFormat="1" ht="33.75" customHeight="1" x14ac:dyDescent="0.25">
      <c r="A12" s="94">
        <v>8</v>
      </c>
      <c r="B12" s="95"/>
      <c r="C12" s="95"/>
      <c r="D12" s="96"/>
      <c r="E12" s="97"/>
      <c r="F12" s="96"/>
      <c r="G12" s="98" t="s">
        <v>139</v>
      </c>
      <c r="H12" s="98" t="s">
        <v>30</v>
      </c>
      <c r="I12" s="98" t="s">
        <v>31</v>
      </c>
      <c r="J12" s="98" t="s">
        <v>42</v>
      </c>
      <c r="K12" s="98" t="s">
        <v>139</v>
      </c>
      <c r="L12" s="99">
        <v>8200000</v>
      </c>
      <c r="M12" s="99">
        <f t="shared" si="0"/>
        <v>5740000</v>
      </c>
      <c r="N12" s="100" t="s">
        <v>113</v>
      </c>
      <c r="O12" s="100" t="s">
        <v>119</v>
      </c>
      <c r="P12" s="40"/>
      <c r="Q12" s="40"/>
      <c r="R12" s="40"/>
      <c r="S12" s="40"/>
      <c r="T12" s="40"/>
      <c r="U12" s="40"/>
      <c r="V12" s="40"/>
      <c r="W12" s="40"/>
      <c r="X12" s="40"/>
      <c r="Y12" s="40" t="s">
        <v>153</v>
      </c>
      <c r="Z12" s="101" t="s">
        <v>120</v>
      </c>
    </row>
    <row r="13" spans="1:26" s="93" customFormat="1" ht="51" x14ac:dyDescent="0.25">
      <c r="A13" s="94">
        <v>9</v>
      </c>
      <c r="B13" s="95"/>
      <c r="C13" s="95"/>
      <c r="D13" s="96"/>
      <c r="E13" s="97"/>
      <c r="F13" s="96"/>
      <c r="G13" s="98" t="s">
        <v>40</v>
      </c>
      <c r="H13" s="98" t="s">
        <v>30</v>
      </c>
      <c r="I13" s="98" t="s">
        <v>31</v>
      </c>
      <c r="J13" s="98" t="s">
        <v>42</v>
      </c>
      <c r="K13" s="98" t="s">
        <v>40</v>
      </c>
      <c r="L13" s="99">
        <v>10800000</v>
      </c>
      <c r="M13" s="99">
        <f t="shared" si="0"/>
        <v>7560000</v>
      </c>
      <c r="N13" s="100" t="s">
        <v>113</v>
      </c>
      <c r="O13" s="100" t="s">
        <v>119</v>
      </c>
      <c r="P13" s="40"/>
      <c r="Q13" s="40"/>
      <c r="R13" s="40"/>
      <c r="S13" s="40"/>
      <c r="T13" s="40"/>
      <c r="U13" s="40"/>
      <c r="V13" s="40" t="s">
        <v>109</v>
      </c>
      <c r="W13" s="40"/>
      <c r="X13" s="40"/>
      <c r="Y13" s="40" t="s">
        <v>153</v>
      </c>
      <c r="Z13" s="101" t="s">
        <v>120</v>
      </c>
    </row>
    <row r="14" spans="1:26" s="93" customFormat="1" ht="30" customHeight="1" x14ac:dyDescent="0.25">
      <c r="A14" s="94">
        <v>10</v>
      </c>
      <c r="B14" s="95"/>
      <c r="C14" s="95"/>
      <c r="D14" s="96"/>
      <c r="E14" s="97"/>
      <c r="F14" s="96"/>
      <c r="G14" s="98" t="s">
        <v>140</v>
      </c>
      <c r="H14" s="98" t="s">
        <v>30</v>
      </c>
      <c r="I14" s="98" t="s">
        <v>31</v>
      </c>
      <c r="J14" s="98" t="s">
        <v>42</v>
      </c>
      <c r="K14" s="98" t="s">
        <v>140</v>
      </c>
      <c r="L14" s="99">
        <v>7000000</v>
      </c>
      <c r="M14" s="99">
        <f t="shared" si="0"/>
        <v>4900000</v>
      </c>
      <c r="N14" s="100" t="s">
        <v>113</v>
      </c>
      <c r="O14" s="100" t="s">
        <v>119</v>
      </c>
      <c r="P14" s="40"/>
      <c r="Q14" s="40"/>
      <c r="R14" s="40"/>
      <c r="S14" s="40"/>
      <c r="T14" s="40"/>
      <c r="U14" s="40"/>
      <c r="V14" s="40"/>
      <c r="W14" s="40"/>
      <c r="X14" s="40"/>
      <c r="Y14" s="40" t="s">
        <v>153</v>
      </c>
      <c r="Z14" s="101" t="s">
        <v>115</v>
      </c>
    </row>
    <row r="15" spans="1:26" s="93" customFormat="1" ht="30" customHeight="1" x14ac:dyDescent="0.25">
      <c r="A15" s="94">
        <v>11</v>
      </c>
      <c r="B15" s="95"/>
      <c r="C15" s="95"/>
      <c r="D15" s="96"/>
      <c r="E15" s="97"/>
      <c r="F15" s="96"/>
      <c r="G15" s="98" t="s">
        <v>158</v>
      </c>
      <c r="H15" s="98" t="s">
        <v>30</v>
      </c>
      <c r="I15" s="98" t="s">
        <v>31</v>
      </c>
      <c r="J15" s="98" t="s">
        <v>42</v>
      </c>
      <c r="K15" s="98" t="s">
        <v>158</v>
      </c>
      <c r="L15" s="99">
        <v>5000000</v>
      </c>
      <c r="M15" s="99">
        <f t="shared" si="0"/>
        <v>3500000</v>
      </c>
      <c r="N15" s="100" t="s">
        <v>113</v>
      </c>
      <c r="O15" s="100" t="s">
        <v>119</v>
      </c>
      <c r="P15" s="40"/>
      <c r="Q15" s="40"/>
      <c r="R15" s="40"/>
      <c r="S15" s="40"/>
      <c r="T15" s="40"/>
      <c r="U15" s="40"/>
      <c r="V15" s="40"/>
      <c r="W15" s="40"/>
      <c r="X15" s="40"/>
      <c r="Y15" s="40" t="s">
        <v>153</v>
      </c>
      <c r="Z15" s="101" t="s">
        <v>120</v>
      </c>
    </row>
    <row r="16" spans="1:26" s="93" customFormat="1" ht="38.25" x14ac:dyDescent="0.25">
      <c r="A16" s="94">
        <v>12</v>
      </c>
      <c r="B16" s="95"/>
      <c r="C16" s="95"/>
      <c r="D16" s="96"/>
      <c r="E16" s="102"/>
      <c r="F16" s="96"/>
      <c r="G16" s="98" t="s">
        <v>141</v>
      </c>
      <c r="H16" s="98" t="s">
        <v>30</v>
      </c>
      <c r="I16" s="98" t="s">
        <v>31</v>
      </c>
      <c r="J16" s="98" t="s">
        <v>42</v>
      </c>
      <c r="K16" s="98" t="s">
        <v>159</v>
      </c>
      <c r="L16" s="99">
        <v>5000000</v>
      </c>
      <c r="M16" s="99">
        <f t="shared" si="0"/>
        <v>3500000</v>
      </c>
      <c r="N16" s="100" t="s">
        <v>113</v>
      </c>
      <c r="O16" s="100" t="s">
        <v>119</v>
      </c>
      <c r="P16" s="40"/>
      <c r="Q16" s="40"/>
      <c r="R16" s="40" t="s">
        <v>109</v>
      </c>
      <c r="S16" s="40" t="s">
        <v>109</v>
      </c>
      <c r="T16" s="40"/>
      <c r="U16" s="40"/>
      <c r="V16" s="40"/>
      <c r="W16" s="40"/>
      <c r="X16" s="40"/>
      <c r="Y16" s="40" t="s">
        <v>153</v>
      </c>
      <c r="Z16" s="101" t="s">
        <v>120</v>
      </c>
    </row>
    <row r="17" spans="1:26" s="93" customFormat="1" ht="38.25" x14ac:dyDescent="0.25">
      <c r="A17" s="94">
        <v>13</v>
      </c>
      <c r="B17" s="95"/>
      <c r="C17" s="95"/>
      <c r="D17" s="96"/>
      <c r="E17" s="113">
        <v>115900161</v>
      </c>
      <c r="F17" s="96"/>
      <c r="G17" s="98" t="s">
        <v>146</v>
      </c>
      <c r="H17" s="98" t="s">
        <v>30</v>
      </c>
      <c r="I17" s="98" t="s">
        <v>31</v>
      </c>
      <c r="J17" s="98" t="s">
        <v>42</v>
      </c>
      <c r="K17" s="98" t="s">
        <v>157</v>
      </c>
      <c r="L17" s="99">
        <v>500000</v>
      </c>
      <c r="M17" s="99">
        <f t="shared" ref="M17" si="1">L17/100*70</f>
        <v>350000</v>
      </c>
      <c r="N17" s="100" t="s">
        <v>113</v>
      </c>
      <c r="O17" s="100" t="s">
        <v>119</v>
      </c>
      <c r="P17" s="40"/>
      <c r="Q17" s="40"/>
      <c r="R17" s="40"/>
      <c r="S17" s="40"/>
      <c r="T17" s="40"/>
      <c r="U17" s="40"/>
      <c r="V17" s="40"/>
      <c r="W17" s="40" t="s">
        <v>109</v>
      </c>
      <c r="X17" s="40"/>
      <c r="Y17" s="40" t="s">
        <v>153</v>
      </c>
      <c r="Z17" s="101" t="s">
        <v>120</v>
      </c>
    </row>
    <row r="18" spans="1:26" s="93" customFormat="1" ht="26.25" thickBot="1" x14ac:dyDescent="0.3">
      <c r="A18" s="103">
        <v>14</v>
      </c>
      <c r="B18" s="104"/>
      <c r="C18" s="104"/>
      <c r="D18" s="105"/>
      <c r="E18" s="112">
        <v>102628858</v>
      </c>
      <c r="F18" s="105"/>
      <c r="G18" s="106" t="s">
        <v>41</v>
      </c>
      <c r="H18" s="106" t="s">
        <v>30</v>
      </c>
      <c r="I18" s="106" t="s">
        <v>31</v>
      </c>
      <c r="J18" s="106" t="s">
        <v>42</v>
      </c>
      <c r="K18" s="106" t="s">
        <v>41</v>
      </c>
      <c r="L18" s="107">
        <v>10000000</v>
      </c>
      <c r="M18" s="107">
        <f t="shared" ref="M18" si="2">L18/100*70</f>
        <v>7000000</v>
      </c>
      <c r="N18" s="108" t="s">
        <v>113</v>
      </c>
      <c r="O18" s="108" t="s">
        <v>119</v>
      </c>
      <c r="P18" s="109"/>
      <c r="Q18" s="109"/>
      <c r="R18" s="109"/>
      <c r="S18" s="109"/>
      <c r="T18" s="109"/>
      <c r="U18" s="109"/>
      <c r="V18" s="109"/>
      <c r="W18" s="109"/>
      <c r="X18" s="109"/>
      <c r="Y18" s="109" t="s">
        <v>153</v>
      </c>
      <c r="Z18" s="110" t="s">
        <v>120</v>
      </c>
    </row>
    <row r="19" spans="1:26" s="93" customFormat="1" ht="38.25" x14ac:dyDescent="0.25">
      <c r="A19" s="136">
        <v>15</v>
      </c>
      <c r="B19" s="111" t="s">
        <v>43</v>
      </c>
      <c r="C19" s="111" t="s">
        <v>44</v>
      </c>
      <c r="D19" s="102">
        <v>60611634</v>
      </c>
      <c r="E19" s="102">
        <v>102464171</v>
      </c>
      <c r="F19" s="102">
        <v>600073840</v>
      </c>
      <c r="G19" s="137" t="s">
        <v>147</v>
      </c>
      <c r="H19" s="137" t="s">
        <v>30</v>
      </c>
      <c r="I19" s="137" t="s">
        <v>31</v>
      </c>
      <c r="J19" s="137" t="s">
        <v>45</v>
      </c>
      <c r="K19" s="137" t="s">
        <v>147</v>
      </c>
      <c r="L19" s="138">
        <v>4000000</v>
      </c>
      <c r="M19" s="138">
        <f t="shared" si="0"/>
        <v>2800000</v>
      </c>
      <c r="N19" s="139" t="s">
        <v>113</v>
      </c>
      <c r="O19" s="139" t="s">
        <v>119</v>
      </c>
      <c r="P19" s="45"/>
      <c r="Q19" s="45" t="s">
        <v>109</v>
      </c>
      <c r="R19" s="45" t="s">
        <v>109</v>
      </c>
      <c r="S19" s="45" t="s">
        <v>109</v>
      </c>
      <c r="T19" s="45"/>
      <c r="U19" s="45"/>
      <c r="V19" s="45"/>
      <c r="W19" s="45"/>
      <c r="X19" s="45" t="s">
        <v>109</v>
      </c>
      <c r="Y19" s="45" t="s">
        <v>160</v>
      </c>
      <c r="Z19" s="140" t="s">
        <v>120</v>
      </c>
    </row>
    <row r="20" spans="1:26" s="93" customFormat="1" ht="38.25" x14ac:dyDescent="0.25">
      <c r="A20" s="94">
        <v>16</v>
      </c>
      <c r="B20" s="95"/>
      <c r="C20" s="95"/>
      <c r="D20" s="96"/>
      <c r="E20" s="96"/>
      <c r="F20" s="96"/>
      <c r="G20" s="98" t="s">
        <v>121</v>
      </c>
      <c r="H20" s="98" t="s">
        <v>30</v>
      </c>
      <c r="I20" s="98" t="s">
        <v>31</v>
      </c>
      <c r="J20" s="98" t="s">
        <v>45</v>
      </c>
      <c r="K20" s="98" t="s">
        <v>161</v>
      </c>
      <c r="L20" s="99">
        <v>8000000</v>
      </c>
      <c r="M20" s="99">
        <f t="shared" ref="M20:M22" si="3">L20/100*70</f>
        <v>5600000</v>
      </c>
      <c r="N20" s="100" t="s">
        <v>113</v>
      </c>
      <c r="O20" s="100" t="s">
        <v>119</v>
      </c>
      <c r="P20" s="40"/>
      <c r="Q20" s="40" t="s">
        <v>109</v>
      </c>
      <c r="R20" s="40" t="s">
        <v>109</v>
      </c>
      <c r="S20" s="40" t="s">
        <v>109</v>
      </c>
      <c r="T20" s="40"/>
      <c r="U20" s="40"/>
      <c r="V20" s="40"/>
      <c r="W20" s="40"/>
      <c r="X20" s="40" t="s">
        <v>109</v>
      </c>
      <c r="Y20" s="40" t="s">
        <v>160</v>
      </c>
      <c r="Z20" s="101" t="s">
        <v>120</v>
      </c>
    </row>
    <row r="21" spans="1:26" s="93" customFormat="1" ht="38.25" x14ac:dyDescent="0.25">
      <c r="A21" s="94">
        <v>17</v>
      </c>
      <c r="B21" s="95"/>
      <c r="C21" s="95"/>
      <c r="D21" s="96"/>
      <c r="E21" s="96"/>
      <c r="F21" s="96"/>
      <c r="G21" s="98" t="s">
        <v>49</v>
      </c>
      <c r="H21" s="98" t="s">
        <v>30</v>
      </c>
      <c r="I21" s="98" t="s">
        <v>31</v>
      </c>
      <c r="J21" s="98" t="s">
        <v>45</v>
      </c>
      <c r="K21" s="98" t="s">
        <v>162</v>
      </c>
      <c r="L21" s="99">
        <v>3000000</v>
      </c>
      <c r="M21" s="99">
        <f t="shared" si="3"/>
        <v>2100000</v>
      </c>
      <c r="N21" s="100" t="s">
        <v>113</v>
      </c>
      <c r="O21" s="100" t="s">
        <v>119</v>
      </c>
      <c r="P21" s="40"/>
      <c r="Q21" s="40"/>
      <c r="R21" s="40"/>
      <c r="S21" s="40"/>
      <c r="T21" s="40"/>
      <c r="U21" s="40"/>
      <c r="V21" s="40"/>
      <c r="W21" s="40"/>
      <c r="X21" s="40"/>
      <c r="Y21" s="40" t="s">
        <v>163</v>
      </c>
      <c r="Z21" s="101" t="s">
        <v>120</v>
      </c>
    </row>
    <row r="22" spans="1:26" s="93" customFormat="1" x14ac:dyDescent="0.25">
      <c r="A22" s="94">
        <v>18</v>
      </c>
      <c r="B22" s="95"/>
      <c r="C22" s="95"/>
      <c r="D22" s="96"/>
      <c r="E22" s="96"/>
      <c r="F22" s="96"/>
      <c r="G22" s="98" t="s">
        <v>148</v>
      </c>
      <c r="H22" s="98" t="s">
        <v>30</v>
      </c>
      <c r="I22" s="98" t="s">
        <v>31</v>
      </c>
      <c r="J22" s="98" t="s">
        <v>45</v>
      </c>
      <c r="K22" s="98" t="s">
        <v>148</v>
      </c>
      <c r="L22" s="99">
        <v>4000000</v>
      </c>
      <c r="M22" s="99">
        <f t="shared" si="3"/>
        <v>2800000</v>
      </c>
      <c r="N22" s="100" t="s">
        <v>113</v>
      </c>
      <c r="O22" s="100" t="s">
        <v>119</v>
      </c>
      <c r="P22" s="40"/>
      <c r="Q22" s="40"/>
      <c r="R22" s="40"/>
      <c r="S22" s="40"/>
      <c r="T22" s="40"/>
      <c r="U22" s="40"/>
      <c r="V22" s="40"/>
      <c r="W22" s="40"/>
      <c r="X22" s="40"/>
      <c r="Y22" s="40" t="s">
        <v>160</v>
      </c>
      <c r="Z22" s="101" t="s">
        <v>120</v>
      </c>
    </row>
    <row r="23" spans="1:26" s="93" customFormat="1" ht="26.25" thickBot="1" x14ac:dyDescent="0.3">
      <c r="A23" s="129">
        <v>19</v>
      </c>
      <c r="B23" s="114"/>
      <c r="C23" s="114"/>
      <c r="D23" s="130"/>
      <c r="E23" s="130"/>
      <c r="F23" s="130"/>
      <c r="G23" s="131" t="s">
        <v>122</v>
      </c>
      <c r="H23" s="131" t="s">
        <v>30</v>
      </c>
      <c r="I23" s="131" t="s">
        <v>31</v>
      </c>
      <c r="J23" s="131" t="s">
        <v>45</v>
      </c>
      <c r="K23" s="131" t="s">
        <v>122</v>
      </c>
      <c r="L23" s="132">
        <v>1500000</v>
      </c>
      <c r="M23" s="132">
        <f t="shared" si="0"/>
        <v>1050000</v>
      </c>
      <c r="N23" s="133" t="s">
        <v>113</v>
      </c>
      <c r="O23" s="133" t="s">
        <v>119</v>
      </c>
      <c r="P23" s="134"/>
      <c r="Q23" s="134"/>
      <c r="R23" s="134"/>
      <c r="S23" s="134"/>
      <c r="T23" s="134"/>
      <c r="U23" s="134"/>
      <c r="V23" s="134"/>
      <c r="W23" s="134"/>
      <c r="X23" s="134"/>
      <c r="Y23" s="134" t="s">
        <v>160</v>
      </c>
      <c r="Z23" s="135" t="s">
        <v>120</v>
      </c>
    </row>
    <row r="24" spans="1:26" s="93" customFormat="1" ht="75" customHeight="1" x14ac:dyDescent="0.25">
      <c r="A24" s="84">
        <v>20</v>
      </c>
      <c r="B24" s="85" t="s">
        <v>46</v>
      </c>
      <c r="C24" s="85" t="s">
        <v>47</v>
      </c>
      <c r="D24" s="86">
        <v>70992789</v>
      </c>
      <c r="E24" s="86">
        <v>102464065</v>
      </c>
      <c r="F24" s="86">
        <v>600073777</v>
      </c>
      <c r="G24" s="88" t="s">
        <v>149</v>
      </c>
      <c r="H24" s="88" t="s">
        <v>30</v>
      </c>
      <c r="I24" s="88" t="s">
        <v>31</v>
      </c>
      <c r="J24" s="88" t="s">
        <v>48</v>
      </c>
      <c r="K24" s="88" t="s">
        <v>200</v>
      </c>
      <c r="L24" s="89">
        <v>13000000</v>
      </c>
      <c r="M24" s="89">
        <f t="shared" ref="M24" si="4">L24/100*70</f>
        <v>9100000</v>
      </c>
      <c r="N24" s="90" t="s">
        <v>134</v>
      </c>
      <c r="O24" s="90" t="s">
        <v>126</v>
      </c>
      <c r="P24" s="91" t="s">
        <v>109</v>
      </c>
      <c r="Q24" s="91" t="s">
        <v>109</v>
      </c>
      <c r="R24" s="91" t="s">
        <v>109</v>
      </c>
      <c r="S24" s="91" t="s">
        <v>109</v>
      </c>
      <c r="T24" s="91" t="s">
        <v>109</v>
      </c>
      <c r="U24" s="91"/>
      <c r="V24" s="91"/>
      <c r="W24" s="91"/>
      <c r="X24" s="91" t="s">
        <v>109</v>
      </c>
      <c r="Y24" s="91" t="s">
        <v>135</v>
      </c>
      <c r="Z24" s="92" t="s">
        <v>120</v>
      </c>
    </row>
    <row r="25" spans="1:26" s="93" customFormat="1" ht="92.25" customHeight="1" x14ac:dyDescent="0.25">
      <c r="A25" s="94">
        <v>21</v>
      </c>
      <c r="B25" s="95"/>
      <c r="C25" s="95"/>
      <c r="D25" s="96"/>
      <c r="E25" s="96"/>
      <c r="F25" s="96"/>
      <c r="G25" s="98" t="s">
        <v>150</v>
      </c>
      <c r="H25" s="98" t="s">
        <v>30</v>
      </c>
      <c r="I25" s="98" t="s">
        <v>31</v>
      </c>
      <c r="J25" s="98" t="s">
        <v>48</v>
      </c>
      <c r="K25" s="98" t="s">
        <v>142</v>
      </c>
      <c r="L25" s="99">
        <v>27000000</v>
      </c>
      <c r="M25" s="99">
        <f t="shared" si="0"/>
        <v>18900000</v>
      </c>
      <c r="N25" s="100" t="s">
        <v>143</v>
      </c>
      <c r="O25" s="100" t="s">
        <v>144</v>
      </c>
      <c r="P25" s="40" t="s">
        <v>109</v>
      </c>
      <c r="Q25" s="40" t="s">
        <v>109</v>
      </c>
      <c r="R25" s="40" t="s">
        <v>109</v>
      </c>
      <c r="S25" s="40" t="s">
        <v>109</v>
      </c>
      <c r="T25" s="40" t="s">
        <v>109</v>
      </c>
      <c r="U25" s="40"/>
      <c r="V25" s="40"/>
      <c r="W25" s="40"/>
      <c r="X25" s="40" t="s">
        <v>109</v>
      </c>
      <c r="Y25" s="40" t="s">
        <v>135</v>
      </c>
      <c r="Z25" s="101" t="s">
        <v>120</v>
      </c>
    </row>
    <row r="26" spans="1:26" s="93" customFormat="1" ht="57" customHeight="1" x14ac:dyDescent="0.25">
      <c r="A26" s="94">
        <v>22</v>
      </c>
      <c r="B26" s="95"/>
      <c r="C26" s="95"/>
      <c r="D26" s="96"/>
      <c r="E26" s="96"/>
      <c r="F26" s="96"/>
      <c r="G26" s="98" t="s">
        <v>50</v>
      </c>
      <c r="H26" s="98" t="s">
        <v>30</v>
      </c>
      <c r="I26" s="98" t="s">
        <v>31</v>
      </c>
      <c r="J26" s="98" t="s">
        <v>48</v>
      </c>
      <c r="K26" s="98" t="s">
        <v>136</v>
      </c>
      <c r="L26" s="99">
        <v>850000</v>
      </c>
      <c r="M26" s="99">
        <f t="shared" ref="M26" si="5">L26/100*70</f>
        <v>595000</v>
      </c>
      <c r="N26" s="100" t="s">
        <v>143</v>
      </c>
      <c r="O26" s="100" t="s">
        <v>126</v>
      </c>
      <c r="P26" s="40" t="s">
        <v>109</v>
      </c>
      <c r="Q26" s="40" t="s">
        <v>109</v>
      </c>
      <c r="R26" s="40" t="s">
        <v>109</v>
      </c>
      <c r="S26" s="40" t="s">
        <v>109</v>
      </c>
      <c r="T26" s="40"/>
      <c r="U26" s="40"/>
      <c r="V26" s="40"/>
      <c r="W26" s="40"/>
      <c r="X26" s="40" t="s">
        <v>109</v>
      </c>
      <c r="Y26" s="40" t="s">
        <v>160</v>
      </c>
      <c r="Z26" s="101" t="s">
        <v>115</v>
      </c>
    </row>
    <row r="27" spans="1:26" s="93" customFormat="1" ht="57" customHeight="1" thickBot="1" x14ac:dyDescent="0.3">
      <c r="A27" s="103">
        <v>23</v>
      </c>
      <c r="B27" s="104"/>
      <c r="C27" s="104"/>
      <c r="D27" s="105"/>
      <c r="E27" s="105"/>
      <c r="F27" s="105"/>
      <c r="G27" s="106" t="s">
        <v>137</v>
      </c>
      <c r="H27" s="106" t="s">
        <v>30</v>
      </c>
      <c r="I27" s="106" t="s">
        <v>31</v>
      </c>
      <c r="J27" s="106" t="s">
        <v>48</v>
      </c>
      <c r="K27" s="106" t="s">
        <v>136</v>
      </c>
      <c r="L27" s="107">
        <v>450000</v>
      </c>
      <c r="M27" s="107">
        <f t="shared" si="0"/>
        <v>315000</v>
      </c>
      <c r="N27" s="108" t="s">
        <v>143</v>
      </c>
      <c r="O27" s="108" t="s">
        <v>126</v>
      </c>
      <c r="P27" s="109" t="s">
        <v>109</v>
      </c>
      <c r="Q27" s="109" t="s">
        <v>109</v>
      </c>
      <c r="R27" s="109" t="s">
        <v>109</v>
      </c>
      <c r="S27" s="109" t="s">
        <v>109</v>
      </c>
      <c r="T27" s="109"/>
      <c r="U27" s="109"/>
      <c r="V27" s="109"/>
      <c r="W27" s="109"/>
      <c r="X27" s="109" t="s">
        <v>109</v>
      </c>
      <c r="Y27" s="109" t="s">
        <v>160</v>
      </c>
      <c r="Z27" s="110" t="s">
        <v>115</v>
      </c>
    </row>
    <row r="28" spans="1:26" s="93" customFormat="1" ht="51" x14ac:dyDescent="0.25">
      <c r="A28" s="136">
        <v>24</v>
      </c>
      <c r="B28" s="111" t="s">
        <v>51</v>
      </c>
      <c r="C28" s="111" t="s">
        <v>52</v>
      </c>
      <c r="D28" s="111">
        <v>70937613</v>
      </c>
      <c r="E28" s="111">
        <v>102464278</v>
      </c>
      <c r="F28" s="111">
        <v>600073891</v>
      </c>
      <c r="G28" s="137" t="s">
        <v>53</v>
      </c>
      <c r="H28" s="137" t="s">
        <v>30</v>
      </c>
      <c r="I28" s="137" t="s">
        <v>31</v>
      </c>
      <c r="J28" s="137" t="s">
        <v>31</v>
      </c>
      <c r="K28" s="137" t="s">
        <v>164</v>
      </c>
      <c r="L28" s="138">
        <v>1800000</v>
      </c>
      <c r="M28" s="138">
        <f t="shared" si="0"/>
        <v>1260000</v>
      </c>
      <c r="N28" s="139" t="s">
        <v>113</v>
      </c>
      <c r="O28" s="139" t="s">
        <v>119</v>
      </c>
      <c r="P28" s="45"/>
      <c r="Q28" s="45"/>
      <c r="R28" s="45"/>
      <c r="S28" s="45"/>
      <c r="T28" s="45"/>
      <c r="U28" s="45"/>
      <c r="V28" s="45"/>
      <c r="W28" s="45"/>
      <c r="X28" s="45"/>
      <c r="Y28" s="45" t="s">
        <v>160</v>
      </c>
      <c r="Z28" s="140" t="s">
        <v>115</v>
      </c>
    </row>
    <row r="29" spans="1:26" s="93" customFormat="1" ht="25.5" x14ac:dyDescent="0.25">
      <c r="A29" s="94">
        <v>25</v>
      </c>
      <c r="B29" s="95"/>
      <c r="C29" s="95"/>
      <c r="D29" s="95"/>
      <c r="E29" s="95"/>
      <c r="F29" s="95"/>
      <c r="G29" s="98" t="s">
        <v>54</v>
      </c>
      <c r="H29" s="98" t="s">
        <v>30</v>
      </c>
      <c r="I29" s="98" t="s">
        <v>31</v>
      </c>
      <c r="J29" s="98" t="s">
        <v>31</v>
      </c>
      <c r="K29" s="98" t="s">
        <v>54</v>
      </c>
      <c r="L29" s="99">
        <v>1000000</v>
      </c>
      <c r="M29" s="99">
        <f t="shared" si="0"/>
        <v>700000</v>
      </c>
      <c r="N29" s="100" t="s">
        <v>113</v>
      </c>
      <c r="O29" s="100" t="s">
        <v>119</v>
      </c>
      <c r="P29" s="40"/>
      <c r="Q29" s="40"/>
      <c r="R29" s="40"/>
      <c r="S29" s="40" t="s">
        <v>109</v>
      </c>
      <c r="T29" s="40"/>
      <c r="U29" s="40"/>
      <c r="V29" s="40"/>
      <c r="W29" s="40"/>
      <c r="X29" s="40"/>
      <c r="Y29" s="40" t="s">
        <v>160</v>
      </c>
      <c r="Z29" s="101" t="s">
        <v>115</v>
      </c>
    </row>
    <row r="30" spans="1:26" s="93" customFormat="1" x14ac:dyDescent="0.25">
      <c r="A30" s="94">
        <v>26</v>
      </c>
      <c r="B30" s="95"/>
      <c r="C30" s="95"/>
      <c r="D30" s="95"/>
      <c r="E30" s="95"/>
      <c r="F30" s="95"/>
      <c r="G30" s="98" t="s">
        <v>55</v>
      </c>
      <c r="H30" s="98" t="s">
        <v>30</v>
      </c>
      <c r="I30" s="98" t="s">
        <v>31</v>
      </c>
      <c r="J30" s="98" t="s">
        <v>31</v>
      </c>
      <c r="K30" s="98" t="s">
        <v>55</v>
      </c>
      <c r="L30" s="99">
        <v>100000</v>
      </c>
      <c r="M30" s="99">
        <f t="shared" si="0"/>
        <v>70000</v>
      </c>
      <c r="N30" s="100" t="s">
        <v>113</v>
      </c>
      <c r="O30" s="100" t="s">
        <v>119</v>
      </c>
      <c r="P30" s="40"/>
      <c r="Q30" s="40"/>
      <c r="R30" s="40"/>
      <c r="S30" s="40" t="s">
        <v>109</v>
      </c>
      <c r="T30" s="40"/>
      <c r="U30" s="40"/>
      <c r="V30" s="40"/>
      <c r="W30" s="40"/>
      <c r="X30" s="40" t="s">
        <v>109</v>
      </c>
      <c r="Y30" s="40" t="s">
        <v>160</v>
      </c>
      <c r="Z30" s="101" t="s">
        <v>115</v>
      </c>
    </row>
    <row r="31" spans="1:26" s="93" customFormat="1" ht="25.5" x14ac:dyDescent="0.25">
      <c r="A31" s="94">
        <v>27</v>
      </c>
      <c r="B31" s="95"/>
      <c r="C31" s="95"/>
      <c r="D31" s="95"/>
      <c r="E31" s="95"/>
      <c r="F31" s="95"/>
      <c r="G31" s="98" t="s">
        <v>56</v>
      </c>
      <c r="H31" s="98" t="s">
        <v>30</v>
      </c>
      <c r="I31" s="98" t="s">
        <v>31</v>
      </c>
      <c r="J31" s="98" t="s">
        <v>31</v>
      </c>
      <c r="K31" s="98" t="s">
        <v>56</v>
      </c>
      <c r="L31" s="99">
        <v>1300000</v>
      </c>
      <c r="M31" s="99">
        <f t="shared" si="0"/>
        <v>910000</v>
      </c>
      <c r="N31" s="100" t="s">
        <v>113</v>
      </c>
      <c r="O31" s="100" t="s">
        <v>119</v>
      </c>
      <c r="P31" s="40"/>
      <c r="Q31" s="40"/>
      <c r="R31" s="40"/>
      <c r="S31" s="40"/>
      <c r="T31" s="40"/>
      <c r="U31" s="40"/>
      <c r="V31" s="40"/>
      <c r="W31" s="40"/>
      <c r="X31" s="40"/>
      <c r="Y31" s="40" t="s">
        <v>160</v>
      </c>
      <c r="Z31" s="101" t="s">
        <v>120</v>
      </c>
    </row>
    <row r="32" spans="1:26" s="93" customFormat="1" ht="63.75" x14ac:dyDescent="0.25">
      <c r="A32" s="94">
        <v>28</v>
      </c>
      <c r="B32" s="95"/>
      <c r="C32" s="95"/>
      <c r="D32" s="95"/>
      <c r="E32" s="95"/>
      <c r="F32" s="95"/>
      <c r="G32" s="98" t="s">
        <v>60</v>
      </c>
      <c r="H32" s="98" t="s">
        <v>30</v>
      </c>
      <c r="I32" s="98" t="s">
        <v>31</v>
      </c>
      <c r="J32" s="98" t="s">
        <v>31</v>
      </c>
      <c r="K32" s="98" t="s">
        <v>165</v>
      </c>
      <c r="L32" s="99">
        <v>2200000</v>
      </c>
      <c r="M32" s="99">
        <f t="shared" si="0"/>
        <v>1540000</v>
      </c>
      <c r="N32" s="100" t="s">
        <v>113</v>
      </c>
      <c r="O32" s="100" t="s">
        <v>119</v>
      </c>
      <c r="P32" s="40"/>
      <c r="Q32" s="40"/>
      <c r="R32" s="40"/>
      <c r="S32" s="40"/>
      <c r="T32" s="40"/>
      <c r="U32" s="40"/>
      <c r="V32" s="40"/>
      <c r="W32" s="40"/>
      <c r="X32" s="40"/>
      <c r="Y32" s="40" t="s">
        <v>160</v>
      </c>
      <c r="Z32" s="101" t="s">
        <v>115</v>
      </c>
    </row>
    <row r="33" spans="1:26" s="93" customFormat="1" x14ac:dyDescent="0.25">
      <c r="A33" s="94">
        <v>29</v>
      </c>
      <c r="B33" s="95"/>
      <c r="C33" s="95"/>
      <c r="D33" s="95"/>
      <c r="E33" s="95"/>
      <c r="F33" s="95"/>
      <c r="G33" s="98" t="s">
        <v>57</v>
      </c>
      <c r="H33" s="98" t="s">
        <v>30</v>
      </c>
      <c r="I33" s="98" t="s">
        <v>31</v>
      </c>
      <c r="J33" s="98" t="s">
        <v>31</v>
      </c>
      <c r="K33" s="98" t="s">
        <v>57</v>
      </c>
      <c r="L33" s="99">
        <v>300000</v>
      </c>
      <c r="M33" s="99">
        <f t="shared" si="0"/>
        <v>210000</v>
      </c>
      <c r="N33" s="100" t="s">
        <v>113</v>
      </c>
      <c r="O33" s="100" t="s">
        <v>119</v>
      </c>
      <c r="P33" s="40"/>
      <c r="Q33" s="40"/>
      <c r="R33" s="40"/>
      <c r="S33" s="40"/>
      <c r="T33" s="40"/>
      <c r="U33" s="40"/>
      <c r="V33" s="40"/>
      <c r="W33" s="40"/>
      <c r="X33" s="40"/>
      <c r="Y33" s="40" t="s">
        <v>160</v>
      </c>
      <c r="Z33" s="101" t="s">
        <v>115</v>
      </c>
    </row>
    <row r="34" spans="1:26" s="93" customFormat="1" ht="25.5" x14ac:dyDescent="0.25">
      <c r="A34" s="94">
        <v>30</v>
      </c>
      <c r="B34" s="95"/>
      <c r="C34" s="95"/>
      <c r="D34" s="95"/>
      <c r="E34" s="95"/>
      <c r="F34" s="95"/>
      <c r="G34" s="98" t="s">
        <v>26</v>
      </c>
      <c r="H34" s="98" t="s">
        <v>30</v>
      </c>
      <c r="I34" s="98" t="s">
        <v>31</v>
      </c>
      <c r="J34" s="98" t="s">
        <v>31</v>
      </c>
      <c r="K34" s="98" t="s">
        <v>26</v>
      </c>
      <c r="L34" s="99">
        <v>800000</v>
      </c>
      <c r="M34" s="99">
        <f t="shared" si="0"/>
        <v>560000</v>
      </c>
      <c r="N34" s="100" t="s">
        <v>113</v>
      </c>
      <c r="O34" s="100" t="s">
        <v>119</v>
      </c>
      <c r="P34" s="40"/>
      <c r="Q34" s="40"/>
      <c r="R34" s="40"/>
      <c r="S34" s="40"/>
      <c r="T34" s="40"/>
      <c r="U34" s="40"/>
      <c r="V34" s="40"/>
      <c r="W34" s="40"/>
      <c r="X34" s="40"/>
      <c r="Y34" s="40" t="s">
        <v>160</v>
      </c>
      <c r="Z34" s="101" t="s">
        <v>115</v>
      </c>
    </row>
    <row r="35" spans="1:26" s="93" customFormat="1" ht="51" x14ac:dyDescent="0.25">
      <c r="A35" s="94">
        <v>31</v>
      </c>
      <c r="B35" s="95"/>
      <c r="C35" s="95"/>
      <c r="D35" s="95"/>
      <c r="E35" s="95"/>
      <c r="F35" s="95"/>
      <c r="G35" s="98" t="s">
        <v>58</v>
      </c>
      <c r="H35" s="98" t="s">
        <v>30</v>
      </c>
      <c r="I35" s="98" t="s">
        <v>31</v>
      </c>
      <c r="J35" s="98" t="s">
        <v>31</v>
      </c>
      <c r="K35" s="98" t="s">
        <v>166</v>
      </c>
      <c r="L35" s="99">
        <v>2000000</v>
      </c>
      <c r="M35" s="99">
        <f t="shared" si="0"/>
        <v>1400000</v>
      </c>
      <c r="N35" s="100" t="s">
        <v>113</v>
      </c>
      <c r="O35" s="100" t="s">
        <v>119</v>
      </c>
      <c r="P35" s="40"/>
      <c r="Q35" s="40" t="s">
        <v>109</v>
      </c>
      <c r="R35" s="40" t="s">
        <v>109</v>
      </c>
      <c r="S35" s="40"/>
      <c r="T35" s="40"/>
      <c r="U35" s="40"/>
      <c r="V35" s="40"/>
      <c r="W35" s="40"/>
      <c r="X35" s="40"/>
      <c r="Y35" s="40" t="s">
        <v>160</v>
      </c>
      <c r="Z35" s="101" t="s">
        <v>120</v>
      </c>
    </row>
    <row r="36" spans="1:26" s="93" customFormat="1" ht="38.25" x14ac:dyDescent="0.25">
      <c r="A36" s="94">
        <v>32</v>
      </c>
      <c r="B36" s="95"/>
      <c r="C36" s="95"/>
      <c r="D36" s="95"/>
      <c r="E36" s="95"/>
      <c r="F36" s="95"/>
      <c r="G36" s="98" t="s">
        <v>59</v>
      </c>
      <c r="H36" s="98" t="s">
        <v>30</v>
      </c>
      <c r="I36" s="98" t="s">
        <v>31</v>
      </c>
      <c r="J36" s="98" t="s">
        <v>31</v>
      </c>
      <c r="K36" s="98" t="s">
        <v>59</v>
      </c>
      <c r="L36" s="99">
        <v>800000</v>
      </c>
      <c r="M36" s="99">
        <f t="shared" ref="M36:M37" si="6">L36/100*70</f>
        <v>560000</v>
      </c>
      <c r="N36" s="100" t="s">
        <v>113</v>
      </c>
      <c r="O36" s="100" t="s">
        <v>119</v>
      </c>
      <c r="P36" s="40" t="s">
        <v>109</v>
      </c>
      <c r="Q36" s="40" t="s">
        <v>109</v>
      </c>
      <c r="R36" s="40" t="s">
        <v>109</v>
      </c>
      <c r="S36" s="40" t="s">
        <v>109</v>
      </c>
      <c r="T36" s="40"/>
      <c r="U36" s="40"/>
      <c r="V36" s="40"/>
      <c r="W36" s="40"/>
      <c r="X36" s="40"/>
      <c r="Y36" s="40" t="s">
        <v>160</v>
      </c>
      <c r="Z36" s="101" t="s">
        <v>115</v>
      </c>
    </row>
    <row r="37" spans="1:26" s="93" customFormat="1" ht="25.5" x14ac:dyDescent="0.25">
      <c r="A37" s="94">
        <v>33</v>
      </c>
      <c r="B37" s="95"/>
      <c r="C37" s="95"/>
      <c r="D37" s="95"/>
      <c r="E37" s="40">
        <v>115900101</v>
      </c>
      <c r="F37" s="95"/>
      <c r="G37" s="98" t="s">
        <v>116</v>
      </c>
      <c r="H37" s="98" t="s">
        <v>30</v>
      </c>
      <c r="I37" s="98" t="s">
        <v>31</v>
      </c>
      <c r="J37" s="98" t="s">
        <v>31</v>
      </c>
      <c r="K37" s="98" t="s">
        <v>167</v>
      </c>
      <c r="L37" s="99">
        <v>700000</v>
      </c>
      <c r="M37" s="99">
        <f t="shared" si="6"/>
        <v>490000</v>
      </c>
      <c r="N37" s="100" t="s">
        <v>113</v>
      </c>
      <c r="O37" s="100" t="s">
        <v>119</v>
      </c>
      <c r="P37" s="40"/>
      <c r="Q37" s="40"/>
      <c r="R37" s="40"/>
      <c r="S37" s="40"/>
      <c r="T37" s="40"/>
      <c r="U37" s="40"/>
      <c r="V37" s="40"/>
      <c r="W37" s="40" t="s">
        <v>109</v>
      </c>
      <c r="X37" s="40"/>
      <c r="Y37" s="40" t="s">
        <v>160</v>
      </c>
      <c r="Z37" s="101" t="s">
        <v>115</v>
      </c>
    </row>
    <row r="38" spans="1:26" s="93" customFormat="1" ht="25.5" x14ac:dyDescent="0.25">
      <c r="A38" s="94">
        <v>34</v>
      </c>
      <c r="B38" s="95"/>
      <c r="C38" s="95"/>
      <c r="D38" s="95"/>
      <c r="E38" s="114">
        <v>102628785</v>
      </c>
      <c r="F38" s="95"/>
      <c r="G38" s="98" t="s">
        <v>123</v>
      </c>
      <c r="H38" s="98" t="s">
        <v>30</v>
      </c>
      <c r="I38" s="98" t="s">
        <v>31</v>
      </c>
      <c r="J38" s="98" t="s">
        <v>31</v>
      </c>
      <c r="K38" s="98" t="s">
        <v>123</v>
      </c>
      <c r="L38" s="99">
        <v>4000000</v>
      </c>
      <c r="M38" s="99">
        <f t="shared" ref="M38" si="7">L38/100*70</f>
        <v>2800000</v>
      </c>
      <c r="N38" s="100" t="s">
        <v>113</v>
      </c>
      <c r="O38" s="100" t="s">
        <v>119</v>
      </c>
      <c r="P38" s="40"/>
      <c r="Q38" s="40"/>
      <c r="R38" s="40"/>
      <c r="S38" s="40"/>
      <c r="T38" s="40"/>
      <c r="U38" s="40"/>
      <c r="V38" s="40"/>
      <c r="W38" s="40"/>
      <c r="X38" s="40"/>
      <c r="Y38" s="40" t="s">
        <v>160</v>
      </c>
      <c r="Z38" s="101" t="s">
        <v>115</v>
      </c>
    </row>
    <row r="39" spans="1:26" s="93" customFormat="1" ht="26.25" thickBot="1" x14ac:dyDescent="0.3">
      <c r="A39" s="103">
        <v>35</v>
      </c>
      <c r="B39" s="104"/>
      <c r="C39" s="104"/>
      <c r="D39" s="104"/>
      <c r="E39" s="115"/>
      <c r="F39" s="104"/>
      <c r="G39" s="106" t="s">
        <v>124</v>
      </c>
      <c r="H39" s="106" t="s">
        <v>30</v>
      </c>
      <c r="I39" s="106" t="s">
        <v>31</v>
      </c>
      <c r="J39" s="106" t="s">
        <v>31</v>
      </c>
      <c r="K39" s="106" t="s">
        <v>124</v>
      </c>
      <c r="L39" s="107">
        <v>600000</v>
      </c>
      <c r="M39" s="107">
        <f t="shared" ref="M39" si="8">L39/100*70</f>
        <v>420000</v>
      </c>
      <c r="N39" s="108" t="s">
        <v>113</v>
      </c>
      <c r="O39" s="108" t="s">
        <v>119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 t="s">
        <v>160</v>
      </c>
      <c r="Z39" s="110" t="s">
        <v>115</v>
      </c>
    </row>
    <row r="40" spans="1:26" s="93" customFormat="1" ht="25.5" x14ac:dyDescent="0.25">
      <c r="A40" s="84">
        <v>36</v>
      </c>
      <c r="B40" s="85" t="s">
        <v>61</v>
      </c>
      <c r="C40" s="85" t="s">
        <v>52</v>
      </c>
      <c r="D40" s="85">
        <v>70937605</v>
      </c>
      <c r="E40" s="85" t="e">
        <f>'Zájmové a neformální'!A15102464235</f>
        <v>#NAME?</v>
      </c>
      <c r="F40" s="85">
        <v>600073882</v>
      </c>
      <c r="G40" s="88" t="s">
        <v>151</v>
      </c>
      <c r="H40" s="88" t="s">
        <v>30</v>
      </c>
      <c r="I40" s="88" t="s">
        <v>31</v>
      </c>
      <c r="J40" s="88" t="s">
        <v>31</v>
      </c>
      <c r="K40" s="88" t="s">
        <v>151</v>
      </c>
      <c r="L40" s="89">
        <v>6000000</v>
      </c>
      <c r="M40" s="89">
        <f t="shared" si="0"/>
        <v>4200000</v>
      </c>
      <c r="N40" s="90" t="s">
        <v>113</v>
      </c>
      <c r="O40" s="90" t="s">
        <v>126</v>
      </c>
      <c r="P40" s="91"/>
      <c r="Q40" s="91"/>
      <c r="R40" s="91"/>
      <c r="S40" s="91"/>
      <c r="T40" s="91"/>
      <c r="U40" s="91"/>
      <c r="V40" s="91" t="s">
        <v>109</v>
      </c>
      <c r="W40" s="91"/>
      <c r="X40" s="91"/>
      <c r="Y40" s="91" t="s">
        <v>168</v>
      </c>
      <c r="Z40" s="92" t="s">
        <v>120</v>
      </c>
    </row>
    <row r="41" spans="1:26" s="93" customFormat="1" ht="51" x14ac:dyDescent="0.25">
      <c r="A41" s="94">
        <v>37</v>
      </c>
      <c r="B41" s="95"/>
      <c r="C41" s="95"/>
      <c r="D41" s="95"/>
      <c r="E41" s="95"/>
      <c r="F41" s="95"/>
      <c r="G41" s="98" t="s">
        <v>127</v>
      </c>
      <c r="H41" s="98" t="s">
        <v>30</v>
      </c>
      <c r="I41" s="98" t="s">
        <v>31</v>
      </c>
      <c r="J41" s="98" t="s">
        <v>31</v>
      </c>
      <c r="K41" s="98" t="s">
        <v>127</v>
      </c>
      <c r="L41" s="99">
        <v>1100000</v>
      </c>
      <c r="M41" s="99">
        <f t="shared" si="0"/>
        <v>770000</v>
      </c>
      <c r="N41" s="100" t="s">
        <v>113</v>
      </c>
      <c r="O41" s="100" t="s">
        <v>126</v>
      </c>
      <c r="P41" s="40"/>
      <c r="Q41" s="40"/>
      <c r="R41" s="40"/>
      <c r="S41" s="40"/>
      <c r="T41" s="40"/>
      <c r="U41" s="40"/>
      <c r="V41" s="40"/>
      <c r="W41" s="40"/>
      <c r="X41" s="40"/>
      <c r="Y41" s="40" t="s">
        <v>160</v>
      </c>
      <c r="Z41" s="101" t="s">
        <v>120</v>
      </c>
    </row>
    <row r="42" spans="1:26" s="93" customFormat="1" ht="25.5" x14ac:dyDescent="0.25">
      <c r="A42" s="94">
        <v>38</v>
      </c>
      <c r="B42" s="95"/>
      <c r="C42" s="95"/>
      <c r="D42" s="95"/>
      <c r="E42" s="95"/>
      <c r="F42" s="95"/>
      <c r="G42" s="98" t="s">
        <v>62</v>
      </c>
      <c r="H42" s="98" t="s">
        <v>30</v>
      </c>
      <c r="I42" s="98" t="s">
        <v>31</v>
      </c>
      <c r="J42" s="98" t="s">
        <v>31</v>
      </c>
      <c r="K42" s="98" t="s">
        <v>62</v>
      </c>
      <c r="L42" s="99">
        <v>350000</v>
      </c>
      <c r="M42" s="99">
        <f t="shared" si="0"/>
        <v>245000</v>
      </c>
      <c r="N42" s="100" t="s">
        <v>113</v>
      </c>
      <c r="O42" s="100" t="s">
        <v>126</v>
      </c>
      <c r="P42" s="40"/>
      <c r="Q42" s="40"/>
      <c r="R42" s="40"/>
      <c r="S42" s="40"/>
      <c r="T42" s="40"/>
      <c r="U42" s="40"/>
      <c r="V42" s="40"/>
      <c r="W42" s="40"/>
      <c r="X42" s="40"/>
      <c r="Y42" s="40" t="s">
        <v>160</v>
      </c>
      <c r="Z42" s="101" t="s">
        <v>115</v>
      </c>
    </row>
    <row r="43" spans="1:26" s="93" customFormat="1" ht="51" x14ac:dyDescent="0.25">
      <c r="A43" s="94">
        <v>39</v>
      </c>
      <c r="B43" s="95"/>
      <c r="C43" s="95"/>
      <c r="D43" s="95"/>
      <c r="E43" s="95"/>
      <c r="F43" s="95"/>
      <c r="G43" s="98" t="s">
        <v>63</v>
      </c>
      <c r="H43" s="98" t="s">
        <v>30</v>
      </c>
      <c r="I43" s="98" t="s">
        <v>31</v>
      </c>
      <c r="J43" s="98" t="s">
        <v>31</v>
      </c>
      <c r="K43" s="98" t="s">
        <v>152</v>
      </c>
      <c r="L43" s="99">
        <v>2250000</v>
      </c>
      <c r="M43" s="99">
        <f t="shared" si="0"/>
        <v>1575000</v>
      </c>
      <c r="N43" s="100" t="s">
        <v>113</v>
      </c>
      <c r="O43" s="100" t="s">
        <v>126</v>
      </c>
      <c r="P43" s="40" t="s">
        <v>109</v>
      </c>
      <c r="Q43" s="40" t="s">
        <v>109</v>
      </c>
      <c r="R43" s="40" t="s">
        <v>109</v>
      </c>
      <c r="S43" s="40" t="s">
        <v>109</v>
      </c>
      <c r="T43" s="40"/>
      <c r="U43" s="40"/>
      <c r="V43" s="40"/>
      <c r="W43" s="40"/>
      <c r="X43" s="40"/>
      <c r="Y43" s="40" t="s">
        <v>160</v>
      </c>
      <c r="Z43" s="101" t="s">
        <v>115</v>
      </c>
    </row>
    <row r="44" spans="1:26" s="93" customFormat="1" ht="39.75" customHeight="1" x14ac:dyDescent="0.25">
      <c r="A44" s="94">
        <v>40</v>
      </c>
      <c r="B44" s="95"/>
      <c r="C44" s="95"/>
      <c r="D44" s="95"/>
      <c r="E44" s="95"/>
      <c r="F44" s="95"/>
      <c r="G44" s="98" t="s">
        <v>64</v>
      </c>
      <c r="H44" s="98" t="s">
        <v>30</v>
      </c>
      <c r="I44" s="98" t="s">
        <v>31</v>
      </c>
      <c r="J44" s="98" t="s">
        <v>31</v>
      </c>
      <c r="K44" s="98" t="s">
        <v>64</v>
      </c>
      <c r="L44" s="99">
        <v>3000000</v>
      </c>
      <c r="M44" s="99">
        <f t="shared" ref="M44:M46" si="9">L44/100*70</f>
        <v>2100000</v>
      </c>
      <c r="N44" s="100" t="s">
        <v>113</v>
      </c>
      <c r="O44" s="100" t="s">
        <v>126</v>
      </c>
      <c r="P44" s="40"/>
      <c r="Q44" s="40"/>
      <c r="R44" s="40"/>
      <c r="S44" s="40"/>
      <c r="T44" s="40"/>
      <c r="U44" s="40"/>
      <c r="V44" s="40"/>
      <c r="W44" s="40"/>
      <c r="X44" s="40"/>
      <c r="Y44" s="40" t="s">
        <v>160</v>
      </c>
      <c r="Z44" s="101" t="s">
        <v>120</v>
      </c>
    </row>
    <row r="45" spans="1:26" s="93" customFormat="1" x14ac:dyDescent="0.25">
      <c r="A45" s="94">
        <v>41</v>
      </c>
      <c r="B45" s="95"/>
      <c r="C45" s="95"/>
      <c r="D45" s="95"/>
      <c r="E45" s="95"/>
      <c r="F45" s="95"/>
      <c r="G45" s="98" t="s">
        <v>201</v>
      </c>
      <c r="H45" s="98" t="s">
        <v>30</v>
      </c>
      <c r="I45" s="98" t="s">
        <v>31</v>
      </c>
      <c r="J45" s="98" t="s">
        <v>31</v>
      </c>
      <c r="K45" s="98" t="s">
        <v>201</v>
      </c>
      <c r="L45" s="99">
        <v>2000000</v>
      </c>
      <c r="M45" s="99">
        <f t="shared" si="9"/>
        <v>1400000</v>
      </c>
      <c r="N45" s="100" t="s">
        <v>113</v>
      </c>
      <c r="O45" s="100" t="s">
        <v>119</v>
      </c>
      <c r="P45" s="40"/>
      <c r="Q45" s="40"/>
      <c r="R45" s="40"/>
      <c r="S45" s="40"/>
      <c r="T45" s="40"/>
      <c r="U45" s="40"/>
      <c r="V45" s="40"/>
      <c r="W45" s="40"/>
      <c r="X45" s="40"/>
      <c r="Y45" s="40" t="s">
        <v>160</v>
      </c>
      <c r="Z45" s="101" t="s">
        <v>115</v>
      </c>
    </row>
    <row r="46" spans="1:26" s="93" customFormat="1" ht="30.75" customHeight="1" thickBot="1" x14ac:dyDescent="0.3">
      <c r="A46" s="103">
        <v>42</v>
      </c>
      <c r="B46" s="104"/>
      <c r="C46" s="104"/>
      <c r="D46" s="104"/>
      <c r="E46" s="109">
        <v>115900098</v>
      </c>
      <c r="F46" s="104"/>
      <c r="G46" s="106" t="s">
        <v>169</v>
      </c>
      <c r="H46" s="106" t="s">
        <v>30</v>
      </c>
      <c r="I46" s="106" t="s">
        <v>31</v>
      </c>
      <c r="J46" s="106" t="s">
        <v>31</v>
      </c>
      <c r="K46" s="106" t="s">
        <v>170</v>
      </c>
      <c r="L46" s="107">
        <v>600000</v>
      </c>
      <c r="M46" s="107">
        <f t="shared" si="9"/>
        <v>420000</v>
      </c>
      <c r="N46" s="108" t="s">
        <v>113</v>
      </c>
      <c r="O46" s="108" t="s">
        <v>119</v>
      </c>
      <c r="P46" s="109"/>
      <c r="Q46" s="109"/>
      <c r="R46" s="109"/>
      <c r="S46" s="109"/>
      <c r="T46" s="109"/>
      <c r="U46" s="109"/>
      <c r="V46" s="109"/>
      <c r="W46" s="109" t="s">
        <v>109</v>
      </c>
      <c r="X46" s="109"/>
      <c r="Y46" s="109" t="s">
        <v>160</v>
      </c>
      <c r="Z46" s="110" t="s">
        <v>115</v>
      </c>
    </row>
    <row r="47" spans="1:26" s="93" customFormat="1" ht="51.75" thickBot="1" x14ac:dyDescent="0.3">
      <c r="A47" s="141">
        <v>43</v>
      </c>
      <c r="B47" s="33" t="s">
        <v>65</v>
      </c>
      <c r="C47" s="33" t="s">
        <v>66</v>
      </c>
      <c r="D47" s="33">
        <v>70993190</v>
      </c>
      <c r="E47" s="33">
        <v>115900250</v>
      </c>
      <c r="F47" s="33">
        <v>600073947</v>
      </c>
      <c r="G47" s="65" t="s">
        <v>171</v>
      </c>
      <c r="H47" s="65" t="s">
        <v>30</v>
      </c>
      <c r="I47" s="65" t="s">
        <v>31</v>
      </c>
      <c r="J47" s="65" t="s">
        <v>89</v>
      </c>
      <c r="K47" s="65" t="s">
        <v>71</v>
      </c>
      <c r="L47" s="77">
        <v>10000000</v>
      </c>
      <c r="M47" s="77">
        <f t="shared" si="0"/>
        <v>7000000</v>
      </c>
      <c r="N47" s="142" t="s">
        <v>113</v>
      </c>
      <c r="O47" s="142" t="s">
        <v>119</v>
      </c>
      <c r="P47" s="33"/>
      <c r="Q47" s="33"/>
      <c r="R47" s="33"/>
      <c r="S47" s="33"/>
      <c r="T47" s="33"/>
      <c r="U47" s="33"/>
      <c r="V47" s="33"/>
      <c r="W47" s="33" t="s">
        <v>109</v>
      </c>
      <c r="X47" s="33"/>
      <c r="Y47" s="33" t="s">
        <v>160</v>
      </c>
      <c r="Z47" s="82" t="s">
        <v>120</v>
      </c>
    </row>
    <row r="48" spans="1:26" s="93" customFormat="1" ht="17.25" customHeight="1" x14ac:dyDescent="0.25">
      <c r="A48" s="84">
        <v>44</v>
      </c>
      <c r="B48" s="85" t="s">
        <v>67</v>
      </c>
      <c r="C48" s="85" t="s">
        <v>68</v>
      </c>
      <c r="D48" s="85">
        <v>70982422</v>
      </c>
      <c r="E48" s="85">
        <v>102464138</v>
      </c>
      <c r="F48" s="85">
        <v>650033558</v>
      </c>
      <c r="G48" s="88" t="s">
        <v>69</v>
      </c>
      <c r="H48" s="88" t="s">
        <v>30</v>
      </c>
      <c r="I48" s="88" t="s">
        <v>31</v>
      </c>
      <c r="J48" s="88" t="s">
        <v>92</v>
      </c>
      <c r="K48" s="88" t="s">
        <v>69</v>
      </c>
      <c r="L48" s="89">
        <v>800000</v>
      </c>
      <c r="M48" s="89">
        <f t="shared" si="0"/>
        <v>560000</v>
      </c>
      <c r="N48" s="90" t="s">
        <v>113</v>
      </c>
      <c r="O48" s="90" t="s">
        <v>119</v>
      </c>
      <c r="P48" s="91"/>
      <c r="Q48" s="91"/>
      <c r="R48" s="91" t="s">
        <v>109</v>
      </c>
      <c r="S48" s="91"/>
      <c r="T48" s="91"/>
      <c r="U48" s="91"/>
      <c r="V48" s="91"/>
      <c r="W48" s="91"/>
      <c r="X48" s="91" t="s">
        <v>109</v>
      </c>
      <c r="Y48" s="91" t="s">
        <v>160</v>
      </c>
      <c r="Z48" s="92" t="s">
        <v>115</v>
      </c>
    </row>
    <row r="49" spans="1:26" s="93" customFormat="1" ht="25.5" x14ac:dyDescent="0.25">
      <c r="A49" s="94">
        <v>45</v>
      </c>
      <c r="B49" s="95"/>
      <c r="C49" s="95"/>
      <c r="D49" s="95"/>
      <c r="E49" s="95"/>
      <c r="F49" s="95"/>
      <c r="G49" s="98" t="s">
        <v>70</v>
      </c>
      <c r="H49" s="98" t="s">
        <v>30</v>
      </c>
      <c r="I49" s="98" t="s">
        <v>31</v>
      </c>
      <c r="J49" s="98" t="s">
        <v>92</v>
      </c>
      <c r="K49" s="98" t="s">
        <v>172</v>
      </c>
      <c r="L49" s="99">
        <v>600000</v>
      </c>
      <c r="M49" s="99">
        <f t="shared" ref="M49" si="10">L49/100*70</f>
        <v>420000</v>
      </c>
      <c r="N49" s="100" t="s">
        <v>113</v>
      </c>
      <c r="O49" s="100" t="s">
        <v>119</v>
      </c>
      <c r="P49" s="40"/>
      <c r="Q49" s="40"/>
      <c r="R49" s="40"/>
      <c r="S49" s="40"/>
      <c r="T49" s="40"/>
      <c r="U49" s="40" t="s">
        <v>109</v>
      </c>
      <c r="V49" s="40"/>
      <c r="W49" s="40"/>
      <c r="X49" s="40"/>
      <c r="Y49" s="40" t="s">
        <v>160</v>
      </c>
      <c r="Z49" s="101" t="s">
        <v>115</v>
      </c>
    </row>
    <row r="50" spans="1:26" s="93" customFormat="1" ht="26.25" thickBot="1" x14ac:dyDescent="0.3">
      <c r="A50" s="103">
        <v>46</v>
      </c>
      <c r="B50" s="104"/>
      <c r="C50" s="104"/>
      <c r="D50" s="104"/>
      <c r="E50" s="104"/>
      <c r="F50" s="104"/>
      <c r="G50" s="106" t="s">
        <v>173</v>
      </c>
      <c r="H50" s="106" t="s">
        <v>30</v>
      </c>
      <c r="I50" s="106" t="s">
        <v>31</v>
      </c>
      <c r="J50" s="106" t="s">
        <v>92</v>
      </c>
      <c r="K50" s="106" t="s">
        <v>174</v>
      </c>
      <c r="L50" s="107">
        <v>450000</v>
      </c>
      <c r="M50" s="107">
        <f t="shared" si="0"/>
        <v>315000</v>
      </c>
      <c r="N50" s="108" t="s">
        <v>113</v>
      </c>
      <c r="O50" s="108" t="s">
        <v>119</v>
      </c>
      <c r="P50" s="109"/>
      <c r="Q50" s="109" t="s">
        <v>109</v>
      </c>
      <c r="R50" s="109" t="s">
        <v>109</v>
      </c>
      <c r="S50" s="109"/>
      <c r="T50" s="109"/>
      <c r="U50" s="109"/>
      <c r="V50" s="109" t="s">
        <v>109</v>
      </c>
      <c r="W50" s="109"/>
      <c r="X50" s="109"/>
      <c r="Y50" s="109" t="s">
        <v>128</v>
      </c>
      <c r="Z50" s="110" t="s">
        <v>115</v>
      </c>
    </row>
    <row r="51" spans="1:26" s="93" customFormat="1" ht="25.5" x14ac:dyDescent="0.25">
      <c r="A51" s="136">
        <v>47</v>
      </c>
      <c r="B51" s="111" t="s">
        <v>72</v>
      </c>
      <c r="C51" s="111" t="s">
        <v>76</v>
      </c>
      <c r="D51" s="111">
        <v>71340921</v>
      </c>
      <c r="E51" s="111">
        <v>151038201</v>
      </c>
      <c r="F51" s="111">
        <v>651038197</v>
      </c>
      <c r="G51" s="137" t="s">
        <v>73</v>
      </c>
      <c r="H51" s="137" t="s">
        <v>30</v>
      </c>
      <c r="I51" s="137" t="s">
        <v>31</v>
      </c>
      <c r="J51" s="137" t="s">
        <v>42</v>
      </c>
      <c r="K51" s="137" t="s">
        <v>73</v>
      </c>
      <c r="L51" s="138">
        <v>560000</v>
      </c>
      <c r="M51" s="138">
        <f t="shared" si="0"/>
        <v>392000</v>
      </c>
      <c r="N51" s="139" t="s">
        <v>113</v>
      </c>
      <c r="O51" s="139" t="s">
        <v>119</v>
      </c>
      <c r="P51" s="45"/>
      <c r="Q51" s="45"/>
      <c r="R51" s="45"/>
      <c r="S51" s="45"/>
      <c r="T51" s="45"/>
      <c r="U51" s="45"/>
      <c r="V51" s="45"/>
      <c r="W51" s="45"/>
      <c r="X51" s="45"/>
      <c r="Y51" s="45" t="s">
        <v>204</v>
      </c>
      <c r="Z51" s="140" t="s">
        <v>203</v>
      </c>
    </row>
    <row r="52" spans="1:26" s="93" customFormat="1" ht="64.5" thickBot="1" x14ac:dyDescent="0.3">
      <c r="A52" s="103">
        <v>48</v>
      </c>
      <c r="B52" s="104"/>
      <c r="C52" s="104"/>
      <c r="D52" s="104"/>
      <c r="E52" s="104"/>
      <c r="F52" s="104"/>
      <c r="G52" s="106" t="s">
        <v>74</v>
      </c>
      <c r="H52" s="106" t="s">
        <v>30</v>
      </c>
      <c r="I52" s="106" t="s">
        <v>31</v>
      </c>
      <c r="J52" s="106" t="s">
        <v>42</v>
      </c>
      <c r="K52" s="106" t="s">
        <v>202</v>
      </c>
      <c r="L52" s="107">
        <v>500000</v>
      </c>
      <c r="M52" s="107">
        <f t="shared" si="0"/>
        <v>350000</v>
      </c>
      <c r="N52" s="108" t="s">
        <v>113</v>
      </c>
      <c r="O52" s="108" t="s">
        <v>119</v>
      </c>
      <c r="P52" s="109"/>
      <c r="Q52" s="109" t="s">
        <v>109</v>
      </c>
      <c r="R52" s="109" t="s">
        <v>109</v>
      </c>
      <c r="S52" s="109" t="s">
        <v>109</v>
      </c>
      <c r="T52" s="109" t="s">
        <v>109</v>
      </c>
      <c r="U52" s="109"/>
      <c r="V52" s="109"/>
      <c r="W52" s="109"/>
      <c r="X52" s="109"/>
      <c r="Y52" s="109" t="s">
        <v>204</v>
      </c>
      <c r="Z52" s="110" t="s">
        <v>203</v>
      </c>
    </row>
    <row r="54" spans="1:26" ht="15" x14ac:dyDescent="0.25">
      <c r="A54" s="146" t="s">
        <v>205</v>
      </c>
    </row>
  </sheetData>
  <mergeCells count="69">
    <mergeCell ref="E5:E8"/>
    <mergeCell ref="E11:E16"/>
    <mergeCell ref="E38:E39"/>
    <mergeCell ref="B51:B52"/>
    <mergeCell ref="C51:C52"/>
    <mergeCell ref="D51:D52"/>
    <mergeCell ref="E51:E52"/>
    <mergeCell ref="F51:F52"/>
    <mergeCell ref="B48:B50"/>
    <mergeCell ref="C48:C50"/>
    <mergeCell ref="D48:D50"/>
    <mergeCell ref="E48:E50"/>
    <mergeCell ref="F48:F50"/>
    <mergeCell ref="B40:B46"/>
    <mergeCell ref="C40:C46"/>
    <mergeCell ref="D40:D46"/>
    <mergeCell ref="F40:F46"/>
    <mergeCell ref="E40:E45"/>
    <mergeCell ref="B28:B39"/>
    <mergeCell ref="C28:C39"/>
    <mergeCell ref="D28:D39"/>
    <mergeCell ref="F28:F39"/>
    <mergeCell ref="B24:B27"/>
    <mergeCell ref="C24:C27"/>
    <mergeCell ref="D24:D27"/>
    <mergeCell ref="E24:E27"/>
    <mergeCell ref="F24:F27"/>
    <mergeCell ref="D5:D10"/>
    <mergeCell ref="F5:F10"/>
    <mergeCell ref="B11:B18"/>
    <mergeCell ref="C11:C18"/>
    <mergeCell ref="D11:D18"/>
    <mergeCell ref="F11:F18"/>
    <mergeCell ref="B19:B23"/>
    <mergeCell ref="C19:C23"/>
    <mergeCell ref="D19:D23"/>
    <mergeCell ref="E19:E23"/>
    <mergeCell ref="F19:F23"/>
    <mergeCell ref="J2:J4"/>
    <mergeCell ref="B3:B4"/>
    <mergeCell ref="C3:C4"/>
    <mergeCell ref="D3:D4"/>
    <mergeCell ref="E3:E4"/>
    <mergeCell ref="F3:F4"/>
    <mergeCell ref="A2:A4"/>
    <mergeCell ref="B2:F2"/>
    <mergeCell ref="G2:G4"/>
    <mergeCell ref="H2:H4"/>
    <mergeCell ref="I2:I4"/>
    <mergeCell ref="T3:T4"/>
    <mergeCell ref="U3:U4"/>
    <mergeCell ref="V3:V4"/>
    <mergeCell ref="W3:W4"/>
    <mergeCell ref="X3:X4"/>
    <mergeCell ref="Y3:Y4"/>
    <mergeCell ref="B5:B10"/>
    <mergeCell ref="C5:C10"/>
    <mergeCell ref="E28:E36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</mergeCells>
  <pageMargins left="0.70866141732283472" right="0.70866141732283472" top="0.78740157480314965" bottom="0.78740157480314965" header="0.31496062992125984" footer="0.31496062992125984"/>
  <pageSetup paperSize="8" scale="66" fitToHeight="0" orientation="landscape" r:id="rId1"/>
  <rowBreaks count="1" manualBreakCount="1">
    <brk id="27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view="pageBreakPreview" topLeftCell="A8" zoomScale="60" zoomScaleNormal="100" workbookViewId="0">
      <selection activeCell="B23" sqref="B23"/>
    </sheetView>
  </sheetViews>
  <sheetFormatPr defaultColWidth="8.7109375" defaultRowHeight="15" x14ac:dyDescent="0.25"/>
  <cols>
    <col min="1" max="1" width="8.7109375" style="5"/>
    <col min="2" max="2" width="19.85546875" style="5" customWidth="1"/>
    <col min="3" max="3" width="14.85546875" style="5" customWidth="1"/>
    <col min="4" max="4" width="12.7109375" style="12" customWidth="1"/>
    <col min="5" max="6" width="12.28515625" style="12" bestFit="1" customWidth="1"/>
    <col min="7" max="7" width="24.140625" style="5" customWidth="1"/>
    <col min="8" max="8" width="9.140625" style="5" customWidth="1"/>
    <col min="9" max="9" width="9.7109375" style="5" customWidth="1"/>
    <col min="10" max="10" width="15.7109375" style="5" customWidth="1"/>
    <col min="11" max="11" width="18.85546875" style="5" customWidth="1"/>
    <col min="12" max="13" width="15.28515625" style="5" customWidth="1"/>
    <col min="14" max="15" width="8.7109375" style="20"/>
    <col min="16" max="16" width="13.140625" style="5" customWidth="1"/>
    <col min="17" max="17" width="14.5703125" style="5" customWidth="1"/>
    <col min="18" max="18" width="12.28515625" style="5" customWidth="1"/>
    <col min="19" max="16384" width="8.7109375" style="5"/>
  </cols>
  <sheetData>
    <row r="1" spans="1:26" ht="18.75" x14ac:dyDescent="0.3">
      <c r="A1" s="148" t="s">
        <v>207</v>
      </c>
    </row>
    <row r="2" spans="1:26" ht="41.25" customHeight="1" x14ac:dyDescent="0.25">
      <c r="A2" s="4" t="s">
        <v>10</v>
      </c>
      <c r="B2" s="4" t="s">
        <v>11</v>
      </c>
      <c r="C2" s="4"/>
      <c r="D2" s="4"/>
      <c r="E2" s="4"/>
      <c r="F2" s="4"/>
      <c r="G2" s="4" t="s">
        <v>5</v>
      </c>
      <c r="H2" s="2" t="s">
        <v>6</v>
      </c>
      <c r="I2" s="2" t="s">
        <v>7</v>
      </c>
      <c r="J2" s="4" t="s">
        <v>8</v>
      </c>
      <c r="K2" s="4" t="s">
        <v>9</v>
      </c>
      <c r="L2" s="67" t="s">
        <v>190</v>
      </c>
      <c r="M2" s="67"/>
      <c r="N2" s="68" t="s">
        <v>191</v>
      </c>
      <c r="O2" s="68"/>
      <c r="P2" s="2" t="s">
        <v>182</v>
      </c>
      <c r="Q2" s="2"/>
      <c r="R2" s="69" t="s">
        <v>12</v>
      </c>
      <c r="S2" s="69"/>
      <c r="T2" s="15"/>
      <c r="U2" s="15"/>
      <c r="V2" s="15"/>
      <c r="W2" s="15"/>
      <c r="X2" s="15"/>
      <c r="Y2" s="16"/>
      <c r="Z2" s="16"/>
    </row>
    <row r="3" spans="1:26" x14ac:dyDescent="0.25">
      <c r="A3" s="4"/>
      <c r="B3" s="4" t="s">
        <v>1</v>
      </c>
      <c r="C3" s="4" t="s">
        <v>2</v>
      </c>
      <c r="D3" s="4" t="s">
        <v>0</v>
      </c>
      <c r="E3" s="4" t="s">
        <v>3</v>
      </c>
      <c r="F3" s="4" t="s">
        <v>4</v>
      </c>
      <c r="G3" s="4"/>
      <c r="H3" s="2"/>
      <c r="I3" s="2"/>
      <c r="J3" s="4"/>
      <c r="K3" s="4"/>
      <c r="L3" s="70" t="s">
        <v>13</v>
      </c>
      <c r="M3" s="70" t="s">
        <v>183</v>
      </c>
      <c r="N3" s="71" t="s">
        <v>14</v>
      </c>
      <c r="O3" s="71" t="s">
        <v>15</v>
      </c>
      <c r="P3" s="72" t="s">
        <v>192</v>
      </c>
      <c r="Q3" s="72" t="s">
        <v>193</v>
      </c>
      <c r="R3" s="72" t="s">
        <v>21</v>
      </c>
      <c r="S3" s="72" t="s">
        <v>22</v>
      </c>
      <c r="T3" s="1"/>
      <c r="U3" s="1"/>
      <c r="V3" s="1"/>
      <c r="W3" s="1"/>
      <c r="X3" s="1"/>
      <c r="Y3" s="17"/>
      <c r="Z3" s="17"/>
    </row>
    <row r="4" spans="1:26" ht="81" customHeight="1" thickBot="1" x14ac:dyDescent="0.3">
      <c r="A4" s="6"/>
      <c r="B4" s="6"/>
      <c r="C4" s="6"/>
      <c r="D4" s="6"/>
      <c r="E4" s="6"/>
      <c r="F4" s="6"/>
      <c r="G4" s="6"/>
      <c r="H4" s="3"/>
      <c r="I4" s="3"/>
      <c r="J4" s="6"/>
      <c r="K4" s="6"/>
      <c r="L4" s="73"/>
      <c r="M4" s="73"/>
      <c r="N4" s="74"/>
      <c r="O4" s="74"/>
      <c r="P4" s="75"/>
      <c r="Q4" s="75"/>
      <c r="R4" s="75"/>
      <c r="S4" s="75"/>
      <c r="T4" s="1"/>
      <c r="U4" s="1"/>
      <c r="V4" s="1"/>
      <c r="W4" s="1"/>
      <c r="X4" s="1"/>
      <c r="Y4" s="17"/>
      <c r="Z4" s="17"/>
    </row>
    <row r="5" spans="1:26" ht="93.75" customHeight="1" thickBot="1" x14ac:dyDescent="0.3">
      <c r="A5" s="46">
        <v>1</v>
      </c>
      <c r="B5" s="34" t="s">
        <v>24</v>
      </c>
      <c r="C5" s="21" t="s">
        <v>25</v>
      </c>
      <c r="D5" s="66">
        <v>75007126</v>
      </c>
      <c r="E5" s="79">
        <v>181036240</v>
      </c>
      <c r="F5" s="18">
        <v>600073823</v>
      </c>
      <c r="G5" s="18" t="s">
        <v>117</v>
      </c>
      <c r="H5" s="21" t="s">
        <v>80</v>
      </c>
      <c r="I5" s="21" t="s">
        <v>31</v>
      </c>
      <c r="J5" s="47" t="s">
        <v>32</v>
      </c>
      <c r="K5" s="47" t="s">
        <v>175</v>
      </c>
      <c r="L5" s="76">
        <v>1200000</v>
      </c>
      <c r="M5" s="77">
        <f>L5/100*70</f>
        <v>840000</v>
      </c>
      <c r="N5" s="78" t="s">
        <v>113</v>
      </c>
      <c r="O5" s="78" t="s">
        <v>118</v>
      </c>
      <c r="P5" s="79"/>
      <c r="Q5" s="79"/>
      <c r="R5" s="79" t="s">
        <v>176</v>
      </c>
      <c r="S5" s="80" t="s">
        <v>115</v>
      </c>
      <c r="T5" s="1"/>
      <c r="U5" s="1"/>
      <c r="V5" s="1"/>
      <c r="W5" s="1"/>
      <c r="X5" s="1"/>
      <c r="Y5" s="17"/>
      <c r="Z5" s="17"/>
    </row>
    <row r="6" spans="1:26" s="8" customFormat="1" ht="89.25" x14ac:dyDescent="0.25">
      <c r="A6" s="48">
        <v>2</v>
      </c>
      <c r="B6" s="42" t="s">
        <v>77</v>
      </c>
      <c r="C6" s="42" t="s">
        <v>78</v>
      </c>
      <c r="D6" s="42">
        <v>60611642</v>
      </c>
      <c r="E6" s="42">
        <v>107546302</v>
      </c>
      <c r="F6" s="42">
        <v>600073394</v>
      </c>
      <c r="G6" s="52" t="s">
        <v>79</v>
      </c>
      <c r="H6" s="52" t="s">
        <v>80</v>
      </c>
      <c r="I6" s="52" t="s">
        <v>31</v>
      </c>
      <c r="J6" s="52" t="s">
        <v>45</v>
      </c>
      <c r="K6" s="152" t="s">
        <v>79</v>
      </c>
      <c r="L6" s="53">
        <v>2000000</v>
      </c>
      <c r="M6" s="53">
        <f>L6/100*70</f>
        <v>1400000</v>
      </c>
      <c r="N6" s="35" t="s">
        <v>113</v>
      </c>
      <c r="O6" s="35" t="s">
        <v>119</v>
      </c>
      <c r="P6" s="54"/>
      <c r="Q6" s="54"/>
      <c r="R6" s="54" t="s">
        <v>160</v>
      </c>
      <c r="S6" s="55" t="s">
        <v>120</v>
      </c>
    </row>
    <row r="7" spans="1:26" s="8" customFormat="1" ht="38.25" x14ac:dyDescent="0.25">
      <c r="A7" s="49">
        <v>3</v>
      </c>
      <c r="B7" s="37"/>
      <c r="C7" s="37"/>
      <c r="D7" s="37"/>
      <c r="E7" s="37"/>
      <c r="F7" s="37"/>
      <c r="G7" s="39" t="s">
        <v>81</v>
      </c>
      <c r="H7" s="39" t="s">
        <v>80</v>
      </c>
      <c r="I7" s="39" t="s">
        <v>31</v>
      </c>
      <c r="J7" s="39" t="s">
        <v>45</v>
      </c>
      <c r="K7" s="153" t="s">
        <v>177</v>
      </c>
      <c r="L7" s="56">
        <v>8000000</v>
      </c>
      <c r="M7" s="56">
        <f>L7/100*70</f>
        <v>5600000</v>
      </c>
      <c r="N7" s="38" t="s">
        <v>113</v>
      </c>
      <c r="O7" s="38" t="s">
        <v>119</v>
      </c>
      <c r="P7" s="41" t="s">
        <v>109</v>
      </c>
      <c r="Q7" s="41"/>
      <c r="R7" s="41" t="s">
        <v>160</v>
      </c>
      <c r="S7" s="11" t="s">
        <v>120</v>
      </c>
    </row>
    <row r="8" spans="1:26" s="8" customFormat="1" ht="25.5" x14ac:dyDescent="0.25">
      <c r="A8" s="49">
        <v>4</v>
      </c>
      <c r="B8" s="37"/>
      <c r="C8" s="37"/>
      <c r="D8" s="37"/>
      <c r="E8" s="37"/>
      <c r="F8" s="37"/>
      <c r="G8" s="39" t="s">
        <v>129</v>
      </c>
      <c r="H8" s="39" t="s">
        <v>80</v>
      </c>
      <c r="I8" s="39" t="s">
        <v>31</v>
      </c>
      <c r="J8" s="39" t="s">
        <v>45</v>
      </c>
      <c r="K8" s="153" t="s">
        <v>178</v>
      </c>
      <c r="L8" s="56">
        <v>4000000</v>
      </c>
      <c r="M8" s="56">
        <f>L8/100*70</f>
        <v>2800000</v>
      </c>
      <c r="N8" s="38" t="s">
        <v>113</v>
      </c>
      <c r="O8" s="38" t="s">
        <v>119</v>
      </c>
      <c r="P8" s="41"/>
      <c r="Q8" s="41"/>
      <c r="R8" s="41" t="s">
        <v>160</v>
      </c>
      <c r="S8" s="11" t="s">
        <v>120</v>
      </c>
    </row>
    <row r="9" spans="1:26" s="8" customFormat="1" ht="39" thickBot="1" x14ac:dyDescent="0.3">
      <c r="A9" s="50">
        <v>5</v>
      </c>
      <c r="B9" s="43"/>
      <c r="C9" s="43"/>
      <c r="D9" s="43"/>
      <c r="E9" s="43"/>
      <c r="F9" s="43"/>
      <c r="G9" s="57" t="s">
        <v>130</v>
      </c>
      <c r="H9" s="57" t="s">
        <v>80</v>
      </c>
      <c r="I9" s="57" t="s">
        <v>31</v>
      </c>
      <c r="J9" s="57" t="s">
        <v>45</v>
      </c>
      <c r="K9" s="154" t="s">
        <v>177</v>
      </c>
      <c r="L9" s="58">
        <v>1500000</v>
      </c>
      <c r="M9" s="58">
        <f>L9/100*70</f>
        <v>1050000</v>
      </c>
      <c r="N9" s="44" t="s">
        <v>113</v>
      </c>
      <c r="O9" s="44" t="s">
        <v>119</v>
      </c>
      <c r="P9" s="59"/>
      <c r="Q9" s="59"/>
      <c r="R9" s="59" t="s">
        <v>160</v>
      </c>
      <c r="S9" s="60" t="s">
        <v>120</v>
      </c>
    </row>
    <row r="10" spans="1:26" s="8" customFormat="1" ht="64.5" thickBot="1" x14ac:dyDescent="0.3">
      <c r="A10" s="46">
        <v>6</v>
      </c>
      <c r="B10" s="33" t="s">
        <v>82</v>
      </c>
      <c r="C10" s="34" t="s">
        <v>47</v>
      </c>
      <c r="D10" s="66">
        <v>70992797</v>
      </c>
      <c r="E10" s="34">
        <v>107546311</v>
      </c>
      <c r="F10" s="66">
        <v>600073408</v>
      </c>
      <c r="G10" s="21" t="s">
        <v>83</v>
      </c>
      <c r="H10" s="21" t="s">
        <v>80</v>
      </c>
      <c r="I10" s="21" t="s">
        <v>31</v>
      </c>
      <c r="J10" s="21" t="s">
        <v>48</v>
      </c>
      <c r="K10" s="155"/>
      <c r="L10" s="51">
        <v>200000</v>
      </c>
      <c r="M10" s="51">
        <f t="shared" ref="M10:M22" si="0">L10/100*70</f>
        <v>140000</v>
      </c>
      <c r="N10" s="36" t="s">
        <v>113</v>
      </c>
      <c r="O10" s="36" t="s">
        <v>119</v>
      </c>
      <c r="P10" s="34"/>
      <c r="Q10" s="34"/>
      <c r="R10" s="34" t="s">
        <v>160</v>
      </c>
      <c r="S10" s="61" t="s">
        <v>120</v>
      </c>
    </row>
    <row r="11" spans="1:26" s="8" customFormat="1" ht="38.25" x14ac:dyDescent="0.25">
      <c r="A11" s="48">
        <v>7</v>
      </c>
      <c r="B11" s="42" t="s">
        <v>84</v>
      </c>
      <c r="C11" s="42" t="s">
        <v>85</v>
      </c>
      <c r="D11" s="62">
        <v>69983313</v>
      </c>
      <c r="E11" s="62">
        <v>107546655</v>
      </c>
      <c r="F11" s="62">
        <v>600073700</v>
      </c>
      <c r="G11" s="52" t="s">
        <v>125</v>
      </c>
      <c r="H11" s="52" t="s">
        <v>80</v>
      </c>
      <c r="I11" s="52" t="s">
        <v>31</v>
      </c>
      <c r="J11" s="52" t="s">
        <v>85</v>
      </c>
      <c r="K11" s="152" t="s">
        <v>125</v>
      </c>
      <c r="L11" s="53">
        <v>650000</v>
      </c>
      <c r="M11" s="53">
        <f t="shared" si="0"/>
        <v>455000</v>
      </c>
      <c r="N11" s="35" t="s">
        <v>113</v>
      </c>
      <c r="O11" s="35" t="s">
        <v>119</v>
      </c>
      <c r="P11" s="54"/>
      <c r="Q11" s="54"/>
      <c r="R11" s="54" t="s">
        <v>160</v>
      </c>
      <c r="S11" s="55" t="s">
        <v>120</v>
      </c>
    </row>
    <row r="12" spans="1:26" s="8" customFormat="1" ht="25.5" x14ac:dyDescent="0.25">
      <c r="A12" s="49">
        <v>8</v>
      </c>
      <c r="B12" s="37"/>
      <c r="C12" s="37"/>
      <c r="D12" s="63"/>
      <c r="E12" s="63"/>
      <c r="F12" s="63"/>
      <c r="G12" s="39" t="s">
        <v>86</v>
      </c>
      <c r="H12" s="39" t="s">
        <v>80</v>
      </c>
      <c r="I12" s="39" t="s">
        <v>31</v>
      </c>
      <c r="J12" s="39" t="s">
        <v>85</v>
      </c>
      <c r="K12" s="153" t="s">
        <v>86</v>
      </c>
      <c r="L12" s="56">
        <v>150000</v>
      </c>
      <c r="M12" s="56">
        <f t="shared" si="0"/>
        <v>105000</v>
      </c>
      <c r="N12" s="38" t="s">
        <v>113</v>
      </c>
      <c r="O12" s="38" t="s">
        <v>119</v>
      </c>
      <c r="P12" s="41"/>
      <c r="Q12" s="41"/>
      <c r="R12" s="41" t="s">
        <v>160</v>
      </c>
      <c r="S12" s="11" t="s">
        <v>115</v>
      </c>
    </row>
    <row r="13" spans="1:26" s="8" customFormat="1" ht="26.25" thickBot="1" x14ac:dyDescent="0.3">
      <c r="A13" s="50">
        <v>9</v>
      </c>
      <c r="B13" s="43"/>
      <c r="C13" s="43"/>
      <c r="D13" s="64"/>
      <c r="E13" s="64"/>
      <c r="F13" s="64"/>
      <c r="G13" s="57" t="s">
        <v>87</v>
      </c>
      <c r="H13" s="57" t="s">
        <v>80</v>
      </c>
      <c r="I13" s="57" t="s">
        <v>31</v>
      </c>
      <c r="J13" s="57" t="s">
        <v>85</v>
      </c>
      <c r="K13" s="154" t="s">
        <v>87</v>
      </c>
      <c r="L13" s="58">
        <v>1000000</v>
      </c>
      <c r="M13" s="58">
        <f t="shared" si="0"/>
        <v>700000</v>
      </c>
      <c r="N13" s="44" t="s">
        <v>113</v>
      </c>
      <c r="O13" s="44" t="s">
        <v>119</v>
      </c>
      <c r="P13" s="59" t="s">
        <v>109</v>
      </c>
      <c r="Q13" s="59"/>
      <c r="R13" s="59" t="s">
        <v>160</v>
      </c>
      <c r="S13" s="60" t="s">
        <v>120</v>
      </c>
    </row>
    <row r="14" spans="1:26" s="8" customFormat="1" ht="25.5" x14ac:dyDescent="0.25">
      <c r="A14" s="48">
        <v>10</v>
      </c>
      <c r="B14" s="42" t="s">
        <v>95</v>
      </c>
      <c r="C14" s="42" t="s">
        <v>31</v>
      </c>
      <c r="D14" s="62">
        <v>70937621</v>
      </c>
      <c r="E14" s="62">
        <v>102100659</v>
      </c>
      <c r="F14" s="62">
        <v>600073645</v>
      </c>
      <c r="G14" s="52" t="s">
        <v>96</v>
      </c>
      <c r="H14" s="52" t="s">
        <v>80</v>
      </c>
      <c r="I14" s="52" t="s">
        <v>31</v>
      </c>
      <c r="J14" s="52" t="s">
        <v>31</v>
      </c>
      <c r="K14" s="152" t="s">
        <v>96</v>
      </c>
      <c r="L14" s="53">
        <v>100000</v>
      </c>
      <c r="M14" s="53">
        <f>L14/100*70</f>
        <v>70000</v>
      </c>
      <c r="N14" s="35" t="s">
        <v>113</v>
      </c>
      <c r="O14" s="35" t="s">
        <v>119</v>
      </c>
      <c r="P14" s="54"/>
      <c r="Q14" s="54"/>
      <c r="R14" s="54" t="s">
        <v>160</v>
      </c>
      <c r="S14" s="55" t="s">
        <v>120</v>
      </c>
    </row>
    <row r="15" spans="1:26" s="8" customFormat="1" ht="25.5" x14ac:dyDescent="0.25">
      <c r="A15" s="49">
        <v>11</v>
      </c>
      <c r="B15" s="37"/>
      <c r="C15" s="37"/>
      <c r="D15" s="63"/>
      <c r="E15" s="63"/>
      <c r="F15" s="63"/>
      <c r="G15" s="39" t="s">
        <v>86</v>
      </c>
      <c r="H15" s="39" t="s">
        <v>80</v>
      </c>
      <c r="I15" s="39" t="s">
        <v>31</v>
      </c>
      <c r="J15" s="39" t="s">
        <v>31</v>
      </c>
      <c r="K15" s="153" t="s">
        <v>86</v>
      </c>
      <c r="L15" s="56">
        <v>200000</v>
      </c>
      <c r="M15" s="56">
        <f>L15/100*70</f>
        <v>140000</v>
      </c>
      <c r="N15" s="38" t="s">
        <v>113</v>
      </c>
      <c r="O15" s="38" t="s">
        <v>119</v>
      </c>
      <c r="P15" s="41"/>
      <c r="Q15" s="41"/>
      <c r="R15" s="41" t="s">
        <v>160</v>
      </c>
      <c r="S15" s="11" t="s">
        <v>115</v>
      </c>
    </row>
    <row r="16" spans="1:26" s="8" customFormat="1" ht="25.5" x14ac:dyDescent="0.25">
      <c r="A16" s="49">
        <v>12</v>
      </c>
      <c r="B16" s="37"/>
      <c r="C16" s="37"/>
      <c r="D16" s="63"/>
      <c r="E16" s="63"/>
      <c r="F16" s="63"/>
      <c r="G16" s="39" t="s">
        <v>131</v>
      </c>
      <c r="H16" s="39" t="s">
        <v>80</v>
      </c>
      <c r="I16" s="39" t="s">
        <v>31</v>
      </c>
      <c r="J16" s="39" t="s">
        <v>31</v>
      </c>
      <c r="K16" s="153" t="s">
        <v>179</v>
      </c>
      <c r="L16" s="56">
        <v>5000000</v>
      </c>
      <c r="M16" s="56">
        <f>L16/100*70</f>
        <v>3500000</v>
      </c>
      <c r="N16" s="38" t="s">
        <v>113</v>
      </c>
      <c r="O16" s="38" t="s">
        <v>119</v>
      </c>
      <c r="P16" s="41"/>
      <c r="Q16" s="41"/>
      <c r="R16" s="41" t="s">
        <v>160</v>
      </c>
      <c r="S16" s="11" t="s">
        <v>120</v>
      </c>
    </row>
    <row r="17" spans="1:26" s="8" customFormat="1" ht="39" thickBot="1" x14ac:dyDescent="0.3">
      <c r="A17" s="50">
        <v>13</v>
      </c>
      <c r="B17" s="43"/>
      <c r="C17" s="43"/>
      <c r="D17" s="64"/>
      <c r="E17" s="64"/>
      <c r="F17" s="64"/>
      <c r="G17" s="57" t="s">
        <v>180</v>
      </c>
      <c r="H17" s="57" t="s">
        <v>80</v>
      </c>
      <c r="I17" s="57" t="s">
        <v>31</v>
      </c>
      <c r="J17" s="57" t="s">
        <v>31</v>
      </c>
      <c r="K17" s="154" t="s">
        <v>180</v>
      </c>
      <c r="L17" s="58">
        <v>5000000</v>
      </c>
      <c r="M17" s="58">
        <f>L17/100*70</f>
        <v>3500000</v>
      </c>
      <c r="N17" s="44" t="s">
        <v>113</v>
      </c>
      <c r="O17" s="44" t="s">
        <v>119</v>
      </c>
      <c r="P17" s="59"/>
      <c r="Q17" s="59" t="s">
        <v>109</v>
      </c>
      <c r="R17" s="59" t="s">
        <v>160</v>
      </c>
      <c r="S17" s="60" t="s">
        <v>120</v>
      </c>
    </row>
    <row r="18" spans="1:26" s="8" customFormat="1" ht="64.5" thickBot="1" x14ac:dyDescent="0.3">
      <c r="A18" s="118">
        <v>14</v>
      </c>
      <c r="B18" s="151" t="s">
        <v>88</v>
      </c>
      <c r="C18" s="119" t="s">
        <v>89</v>
      </c>
      <c r="D18" s="116">
        <v>70993190</v>
      </c>
      <c r="E18" s="116">
        <v>107546698</v>
      </c>
      <c r="F18" s="116">
        <v>600073947</v>
      </c>
      <c r="G18" s="120" t="s">
        <v>90</v>
      </c>
      <c r="H18" s="120" t="s">
        <v>80</v>
      </c>
      <c r="I18" s="120" t="s">
        <v>31</v>
      </c>
      <c r="J18" s="120" t="s">
        <v>89</v>
      </c>
      <c r="K18" s="156" t="s">
        <v>90</v>
      </c>
      <c r="L18" s="121">
        <v>2500000</v>
      </c>
      <c r="M18" s="121">
        <f t="shared" si="0"/>
        <v>1750000</v>
      </c>
      <c r="N18" s="122" t="s">
        <v>113</v>
      </c>
      <c r="O18" s="122" t="s">
        <v>119</v>
      </c>
      <c r="P18" s="119"/>
      <c r="Q18" s="119"/>
      <c r="R18" s="119" t="s">
        <v>160</v>
      </c>
      <c r="S18" s="123" t="s">
        <v>120</v>
      </c>
    </row>
    <row r="19" spans="1:26" s="8" customFormat="1" ht="25.5" x14ac:dyDescent="0.25">
      <c r="A19" s="48">
        <v>15</v>
      </c>
      <c r="B19" s="42" t="s">
        <v>91</v>
      </c>
      <c r="C19" s="42" t="s">
        <v>92</v>
      </c>
      <c r="D19" s="62">
        <v>13975285</v>
      </c>
      <c r="E19" s="62">
        <v>107546621</v>
      </c>
      <c r="F19" s="62">
        <v>691015431</v>
      </c>
      <c r="G19" s="52" t="s">
        <v>86</v>
      </c>
      <c r="H19" s="52" t="s">
        <v>80</v>
      </c>
      <c r="I19" s="52" t="s">
        <v>31</v>
      </c>
      <c r="J19" s="52" t="s">
        <v>89</v>
      </c>
      <c r="K19" s="152" t="s">
        <v>86</v>
      </c>
      <c r="L19" s="53">
        <v>800000</v>
      </c>
      <c r="M19" s="53">
        <f t="shared" si="0"/>
        <v>560000</v>
      </c>
      <c r="N19" s="35" t="s">
        <v>113</v>
      </c>
      <c r="O19" s="35" t="s">
        <v>133</v>
      </c>
      <c r="P19" s="54"/>
      <c r="Q19" s="54"/>
      <c r="R19" s="54" t="s">
        <v>160</v>
      </c>
      <c r="S19" s="55" t="s">
        <v>115</v>
      </c>
    </row>
    <row r="20" spans="1:26" s="8" customFormat="1" ht="25.5" x14ac:dyDescent="0.25">
      <c r="A20" s="49">
        <v>16</v>
      </c>
      <c r="B20" s="37"/>
      <c r="C20" s="37"/>
      <c r="D20" s="63"/>
      <c r="E20" s="63"/>
      <c r="F20" s="63"/>
      <c r="G20" s="39" t="s">
        <v>94</v>
      </c>
      <c r="H20" s="39" t="s">
        <v>80</v>
      </c>
      <c r="I20" s="39" t="s">
        <v>31</v>
      </c>
      <c r="J20" s="39" t="s">
        <v>89</v>
      </c>
      <c r="K20" s="153" t="s">
        <v>94</v>
      </c>
      <c r="L20" s="56">
        <v>300000</v>
      </c>
      <c r="M20" s="56">
        <f t="shared" si="0"/>
        <v>210000</v>
      </c>
      <c r="N20" s="38" t="s">
        <v>113</v>
      </c>
      <c r="O20" s="38" t="s">
        <v>133</v>
      </c>
      <c r="P20" s="41"/>
      <c r="Q20" s="41"/>
      <c r="R20" s="41" t="s">
        <v>160</v>
      </c>
      <c r="S20" s="11" t="s">
        <v>120</v>
      </c>
    </row>
    <row r="21" spans="1:26" s="8" customFormat="1" ht="26.25" thickBot="1" x14ac:dyDescent="0.3">
      <c r="A21" s="50">
        <v>17</v>
      </c>
      <c r="B21" s="43"/>
      <c r="C21" s="43"/>
      <c r="D21" s="64"/>
      <c r="E21" s="117">
        <v>102942099</v>
      </c>
      <c r="F21" s="64"/>
      <c r="G21" s="57" t="s">
        <v>132</v>
      </c>
      <c r="H21" s="57" t="s">
        <v>80</v>
      </c>
      <c r="I21" s="57" t="s">
        <v>199</v>
      </c>
      <c r="J21" s="57" t="s">
        <v>89</v>
      </c>
      <c r="K21" s="154" t="s">
        <v>93</v>
      </c>
      <c r="L21" s="58">
        <v>2000000</v>
      </c>
      <c r="M21" s="58">
        <f t="shared" si="0"/>
        <v>1400000</v>
      </c>
      <c r="N21" s="44" t="s">
        <v>113</v>
      </c>
      <c r="O21" s="44" t="s">
        <v>133</v>
      </c>
      <c r="P21" s="59"/>
      <c r="Q21" s="59"/>
      <c r="R21" s="59" t="s">
        <v>160</v>
      </c>
      <c r="S21" s="60" t="s">
        <v>115</v>
      </c>
    </row>
    <row r="22" spans="1:26" s="8" customFormat="1" ht="51.75" thickBot="1" x14ac:dyDescent="0.3">
      <c r="A22" s="46">
        <v>18</v>
      </c>
      <c r="B22" s="33" t="s">
        <v>72</v>
      </c>
      <c r="C22" s="34" t="s">
        <v>76</v>
      </c>
      <c r="D22" s="34">
        <v>71340921</v>
      </c>
      <c r="E22" s="34">
        <v>151038201</v>
      </c>
      <c r="F22" s="34">
        <v>651038197</v>
      </c>
      <c r="G22" s="21" t="s">
        <v>75</v>
      </c>
      <c r="H22" s="21" t="s">
        <v>30</v>
      </c>
      <c r="I22" s="21" t="s">
        <v>31</v>
      </c>
      <c r="J22" s="21"/>
      <c r="K22" s="155" t="s">
        <v>75</v>
      </c>
      <c r="L22" s="51">
        <v>400000</v>
      </c>
      <c r="M22" s="51">
        <f t="shared" si="0"/>
        <v>280000</v>
      </c>
      <c r="N22" s="36" t="s">
        <v>113</v>
      </c>
      <c r="O22" s="36" t="s">
        <v>119</v>
      </c>
      <c r="P22" s="34" t="s">
        <v>109</v>
      </c>
      <c r="Q22" s="34"/>
      <c r="R22" s="34" t="s">
        <v>160</v>
      </c>
      <c r="S22" s="61" t="s">
        <v>120</v>
      </c>
      <c r="T22" s="19"/>
      <c r="U22" s="10"/>
      <c r="V22" s="10"/>
      <c r="W22" s="10"/>
      <c r="X22" s="10"/>
      <c r="Y22" s="9"/>
      <c r="Z22" s="9"/>
    </row>
    <row r="24" spans="1:26" x14ac:dyDescent="0.25">
      <c r="A24" s="145" t="s">
        <v>205</v>
      </c>
    </row>
  </sheetData>
  <mergeCells count="44">
    <mergeCell ref="B19:B21"/>
    <mergeCell ref="C19:C21"/>
    <mergeCell ref="D19:D21"/>
    <mergeCell ref="F19:F21"/>
    <mergeCell ref="E19:E20"/>
    <mergeCell ref="B14:B17"/>
    <mergeCell ref="C14:C17"/>
    <mergeCell ref="D14:D17"/>
    <mergeCell ref="E14:E17"/>
    <mergeCell ref="F14:F17"/>
    <mergeCell ref="B11:B13"/>
    <mergeCell ref="C11:C13"/>
    <mergeCell ref="D11:D13"/>
    <mergeCell ref="E11:E13"/>
    <mergeCell ref="F11:F13"/>
    <mergeCell ref="J2:J4"/>
    <mergeCell ref="B6:B9"/>
    <mergeCell ref="C6:C9"/>
    <mergeCell ref="D6:D9"/>
    <mergeCell ref="E6:E9"/>
    <mergeCell ref="F6:F9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K2:K4"/>
    <mergeCell ref="L2:M2"/>
    <mergeCell ref="N2:O2"/>
    <mergeCell ref="P2:Q2"/>
    <mergeCell ref="R2:S2"/>
    <mergeCell ref="P3:P4"/>
    <mergeCell ref="Q3:Q4"/>
    <mergeCell ref="R3:R4"/>
    <mergeCell ref="S3:S4"/>
  </mergeCells>
  <pageMargins left="0.7" right="0.7" top="0.78740157499999996" bottom="0.78740157499999996" header="0.3" footer="0.3"/>
  <pageSetup paperSize="8" scale="75" orientation="landscape" r:id="rId1"/>
  <rowBreaks count="1" manualBreakCount="1">
    <brk id="21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view="pageBreakPreview" topLeftCell="B1" zoomScale="60" zoomScaleNormal="100" workbookViewId="0">
      <selection activeCell="B5" sqref="B5:B6"/>
    </sheetView>
  </sheetViews>
  <sheetFormatPr defaultColWidth="8.7109375" defaultRowHeight="15" x14ac:dyDescent="0.25"/>
  <cols>
    <col min="1" max="1" width="8.7109375" style="22" hidden="1" customWidth="1"/>
    <col min="2" max="2" width="9" style="22" bestFit="1" customWidth="1"/>
    <col min="3" max="3" width="21.85546875" style="22" customWidth="1"/>
    <col min="4" max="4" width="11.5703125" style="22" customWidth="1"/>
    <col min="5" max="5" width="9.5703125" style="22" bestFit="1" customWidth="1"/>
    <col min="6" max="6" width="21.42578125" style="22" customWidth="1"/>
    <col min="7" max="7" width="9.85546875" style="22" customWidth="1"/>
    <col min="8" max="8" width="10.140625" style="22" customWidth="1"/>
    <col min="9" max="9" width="10.5703125" style="22" customWidth="1"/>
    <col min="10" max="10" width="27" style="22" customWidth="1"/>
    <col min="11" max="12" width="14" style="22" bestFit="1" customWidth="1"/>
    <col min="13" max="16" width="8.7109375" style="22"/>
    <col min="17" max="17" width="10.140625" style="22" customWidth="1"/>
    <col min="18" max="18" width="9.42578125" style="22" customWidth="1"/>
    <col min="19" max="20" width="11.28515625" style="22" customWidth="1"/>
    <col min="21" max="16384" width="8.7109375" style="22"/>
  </cols>
  <sheetData>
    <row r="1" spans="1:20" ht="18.75" x14ac:dyDescent="0.3">
      <c r="A1" s="150" t="s">
        <v>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38.1" customHeight="1" x14ac:dyDescent="0.25">
      <c r="A2" s="13" t="s">
        <v>98</v>
      </c>
      <c r="B2" s="13" t="s">
        <v>10</v>
      </c>
      <c r="C2" s="13" t="s">
        <v>99</v>
      </c>
      <c r="D2" s="13"/>
      <c r="E2" s="13"/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23" t="s">
        <v>195</v>
      </c>
      <c r="L2" s="23"/>
      <c r="M2" s="24" t="s">
        <v>181</v>
      </c>
      <c r="N2" s="24"/>
      <c r="O2" s="13" t="s">
        <v>196</v>
      </c>
      <c r="P2" s="13"/>
      <c r="Q2" s="13"/>
      <c r="R2" s="13"/>
      <c r="S2" s="24" t="s">
        <v>12</v>
      </c>
      <c r="T2" s="24"/>
    </row>
    <row r="3" spans="1:20" x14ac:dyDescent="0.25">
      <c r="A3" s="13"/>
      <c r="B3" s="13"/>
      <c r="C3" s="13" t="s">
        <v>100</v>
      </c>
      <c r="D3" s="13" t="s">
        <v>101</v>
      </c>
      <c r="E3" s="13" t="s">
        <v>102</v>
      </c>
      <c r="F3" s="13"/>
      <c r="G3" s="13"/>
      <c r="H3" s="13"/>
      <c r="I3" s="13"/>
      <c r="J3" s="13"/>
      <c r="K3" s="25" t="s">
        <v>103</v>
      </c>
      <c r="L3" s="25" t="s">
        <v>183</v>
      </c>
      <c r="M3" s="26" t="s">
        <v>14</v>
      </c>
      <c r="N3" s="26" t="s">
        <v>15</v>
      </c>
      <c r="O3" s="26" t="s">
        <v>16</v>
      </c>
      <c r="P3" s="26"/>
      <c r="Q3" s="26"/>
      <c r="R3" s="26"/>
      <c r="S3" s="26" t="s">
        <v>194</v>
      </c>
      <c r="T3" s="26" t="s">
        <v>22</v>
      </c>
    </row>
    <row r="4" spans="1:20" ht="86.25" customHeight="1" thickBo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27"/>
      <c r="L4" s="27"/>
      <c r="M4" s="28"/>
      <c r="N4" s="28"/>
      <c r="O4" s="29" t="s">
        <v>23</v>
      </c>
      <c r="P4" s="29" t="s">
        <v>188</v>
      </c>
      <c r="Q4" s="29" t="s">
        <v>189</v>
      </c>
      <c r="R4" s="29" t="s">
        <v>197</v>
      </c>
      <c r="S4" s="28"/>
      <c r="T4" s="28"/>
    </row>
    <row r="5" spans="1:20" s="31" customFormat="1" ht="45" customHeight="1" thickBot="1" x14ac:dyDescent="0.3">
      <c r="A5" s="30"/>
      <c r="B5" s="141">
        <v>1</v>
      </c>
      <c r="C5" s="65" t="s">
        <v>104</v>
      </c>
      <c r="D5" s="65" t="s">
        <v>52</v>
      </c>
      <c r="E5" s="81">
        <v>48326640</v>
      </c>
      <c r="F5" s="65" t="s">
        <v>105</v>
      </c>
      <c r="G5" s="65" t="s">
        <v>80</v>
      </c>
      <c r="H5" s="65" t="s">
        <v>31</v>
      </c>
      <c r="I5" s="65" t="s">
        <v>31</v>
      </c>
      <c r="J5" s="65" t="s">
        <v>105</v>
      </c>
      <c r="K5" s="77">
        <v>7000000</v>
      </c>
      <c r="L5" s="77">
        <f t="shared" ref="L5:L6" si="0">K5/100*70</f>
        <v>4900000</v>
      </c>
      <c r="M5" s="65"/>
      <c r="N5" s="65"/>
      <c r="O5" s="33"/>
      <c r="P5" s="33"/>
      <c r="Q5" s="33"/>
      <c r="R5" s="33"/>
      <c r="S5" s="33" t="s">
        <v>198</v>
      </c>
      <c r="T5" s="82" t="s">
        <v>120</v>
      </c>
    </row>
    <row r="6" spans="1:20" s="31" customFormat="1" ht="90" thickBot="1" x14ac:dyDescent="0.3">
      <c r="A6" s="30"/>
      <c r="B6" s="141">
        <v>2</v>
      </c>
      <c r="C6" s="65" t="s">
        <v>106</v>
      </c>
      <c r="D6" s="65" t="s">
        <v>106</v>
      </c>
      <c r="E6" s="81">
        <v>22767649</v>
      </c>
      <c r="F6" s="65" t="s">
        <v>107</v>
      </c>
      <c r="G6" s="65" t="s">
        <v>80</v>
      </c>
      <c r="H6" s="65" t="s">
        <v>31</v>
      </c>
      <c r="I6" s="65" t="s">
        <v>110</v>
      </c>
      <c r="J6" s="65" t="s">
        <v>107</v>
      </c>
      <c r="K6" s="77">
        <v>500000</v>
      </c>
      <c r="L6" s="77">
        <f t="shared" si="0"/>
        <v>350000</v>
      </c>
      <c r="M6" s="65"/>
      <c r="N6" s="65"/>
      <c r="O6" s="33"/>
      <c r="P6" s="33" t="s">
        <v>109</v>
      </c>
      <c r="Q6" s="33" t="s">
        <v>109</v>
      </c>
      <c r="R6" s="33"/>
      <c r="S6" s="33" t="s">
        <v>198</v>
      </c>
      <c r="T6" s="82" t="s">
        <v>120</v>
      </c>
    </row>
    <row r="7" spans="1:20" x14ac:dyDescent="0.25">
      <c r="K7" s="32"/>
    </row>
    <row r="8" spans="1:20" x14ac:dyDescent="0.25">
      <c r="B8" s="147" t="s">
        <v>205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Honza</cp:lastModifiedBy>
  <cp:lastPrinted>2022-09-22T08:38:33Z</cp:lastPrinted>
  <dcterms:created xsi:type="dcterms:W3CDTF">2022-09-16T06:21:38Z</dcterms:created>
  <dcterms:modified xsi:type="dcterms:W3CDTF">2022-09-22T08:39:15Z</dcterms:modified>
</cp:coreProperties>
</file>