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8"/>
  <workbookPr/>
  <mc:AlternateContent xmlns:mc="http://schemas.openxmlformats.org/markup-compatibility/2006">
    <mc:Choice Requires="x15">
      <x15ac:absPath xmlns:x15ac="http://schemas.microsoft.com/office/spreadsheetml/2010/11/ac" url="https://posazaviops.sharepoint.com/sites/Poszav/Shared Documents/Sdílene soubory Posazavi/P_POSAZAVI/MAP/2025_INVESTICE/"/>
    </mc:Choice>
  </mc:AlternateContent>
  <xr:revisionPtr revIDLastSave="6" documentId="13_ncr:1_{65D2BDBB-8B34-CE4D-A1AF-9108F51BBE38}" xr6:coauthVersionLast="47" xr6:coauthVersionMax="47" xr10:uidLastSave="{60664B01-BFEF-954E-AA04-BD73A5DEB058}"/>
  <bookViews>
    <workbookView xWindow="0" yWindow="740" windowWidth="29400" windowHeight="16040" tabRatio="710" activeTab="3" xr2:uid="{00000000-000D-0000-FFFF-FFFF00000000}"/>
  </bookViews>
  <sheets>
    <sheet name="zajmové, neformalní, cel (2)" sheetId="12" r:id="rId1"/>
    <sheet name="Pokyny, info" sheetId="11" r:id="rId2"/>
    <sheet name="MŠ" sheetId="6" r:id="rId3"/>
    <sheet name="ZŠ" sheetId="7" r:id="rId4"/>
    <sheet name="zajmové, neformalní, cel" sheetId="8" r:id="rId5"/>
    <sheet name="Školská zařízení" sheetId="10" r:id="rId6"/>
  </sheets>
  <externalReferences>
    <externalReference r:id="rId7"/>
    <externalReference r:id="rId8"/>
    <externalReference r:id="rId9"/>
    <externalReference r:id="rId10"/>
    <externalReference r:id="rId11"/>
    <externalReference r:id="rId12"/>
  </externalReferences>
  <definedNames>
    <definedName name="_xlnm._FilterDatabase" localSheetId="2" hidden="1">MŠ!$A$3:$Z$151</definedName>
    <definedName name="_xlnm._FilterDatabase" localSheetId="5" hidden="1">'Školská zařízení'!$A$1:$J$99</definedName>
    <definedName name="_xlnm._FilterDatabase" localSheetId="4" hidden="1">'zajmové, neformalní, cel'!$A$5:$AA$25</definedName>
    <definedName name="_xlnm._FilterDatabase" localSheetId="0" hidden="1">'zajmové, neformalní, cel (2)'!$A$5:$AC$25</definedName>
    <definedName name="_xlnm._FilterDatabase" localSheetId="3" hidden="1">ZŠ!$A$3:$AB$263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12" l="1"/>
  <c r="E5" i="12"/>
  <c r="F5" i="12"/>
  <c r="J5" i="12"/>
  <c r="K5" i="12"/>
  <c r="L5" i="12"/>
  <c r="O5" i="12"/>
  <c r="D6" i="12"/>
  <c r="E6" i="12"/>
  <c r="F6" i="12"/>
  <c r="J6" i="12"/>
  <c r="K6" i="12"/>
  <c r="L6" i="12"/>
  <c r="O6" i="12"/>
  <c r="D7" i="12"/>
  <c r="E7" i="12"/>
  <c r="F7" i="12"/>
  <c r="J7" i="12"/>
  <c r="K7" i="12"/>
  <c r="L7" i="12"/>
  <c r="O7" i="12"/>
  <c r="D8" i="12"/>
  <c r="E8" i="12"/>
  <c r="F8" i="12"/>
  <c r="J8" i="12"/>
  <c r="K8" i="12"/>
  <c r="L8" i="12"/>
  <c r="O8" i="12"/>
  <c r="D9" i="12"/>
  <c r="E9" i="12"/>
  <c r="F9" i="12"/>
  <c r="J9" i="12"/>
  <c r="K9" i="12"/>
  <c r="L9" i="12"/>
  <c r="O9" i="12"/>
  <c r="D10" i="12"/>
  <c r="E10" i="12"/>
  <c r="F10" i="12"/>
  <c r="J10" i="12"/>
  <c r="K10" i="12"/>
  <c r="L10" i="12"/>
  <c r="O10" i="12"/>
  <c r="D11" i="12"/>
  <c r="E11" i="12"/>
  <c r="F11" i="12"/>
  <c r="J11" i="12"/>
  <c r="K11" i="12"/>
  <c r="L11" i="12"/>
  <c r="O11" i="12"/>
  <c r="D12" i="12"/>
  <c r="E12" i="12"/>
  <c r="F12" i="12"/>
  <c r="J12" i="12"/>
  <c r="K12" i="12"/>
  <c r="L12" i="12"/>
  <c r="O12" i="12"/>
  <c r="D13" i="12"/>
  <c r="E13" i="12"/>
  <c r="F13" i="12"/>
  <c r="J13" i="12"/>
  <c r="K13" i="12"/>
  <c r="L13" i="12"/>
  <c r="O13" i="12"/>
  <c r="D14" i="12"/>
  <c r="E14" i="12"/>
  <c r="F14" i="12"/>
  <c r="J14" i="12"/>
  <c r="K14" i="12"/>
  <c r="L14" i="12"/>
  <c r="O14" i="12"/>
  <c r="D15" i="12"/>
  <c r="E15" i="12"/>
  <c r="F15" i="12"/>
  <c r="J15" i="12"/>
  <c r="K15" i="12"/>
  <c r="L15" i="12"/>
  <c r="O15" i="12"/>
  <c r="D16" i="12"/>
  <c r="E16" i="12"/>
  <c r="F16" i="12"/>
  <c r="J16" i="12"/>
  <c r="K16" i="12"/>
  <c r="L16" i="12"/>
  <c r="O16" i="12"/>
  <c r="D17" i="12"/>
  <c r="E17" i="12"/>
  <c r="F17" i="12"/>
  <c r="J17" i="12"/>
  <c r="K17" i="12"/>
  <c r="L17" i="12"/>
  <c r="O17" i="12"/>
  <c r="O18" i="12"/>
  <c r="O19" i="12"/>
  <c r="O20" i="12"/>
  <c r="O21" i="12"/>
  <c r="O22" i="12"/>
  <c r="O23" i="12"/>
  <c r="O24" i="12"/>
  <c r="O25" i="12"/>
  <c r="N151" i="6"/>
  <c r="N150" i="6"/>
  <c r="N141" i="6"/>
  <c r="N142" i="6"/>
  <c r="N143" i="6"/>
  <c r="N144" i="6"/>
  <c r="N145" i="6"/>
  <c r="N146" i="6"/>
  <c r="N147" i="6"/>
  <c r="N148" i="6"/>
  <c r="N149" i="6"/>
  <c r="N140" i="6"/>
  <c r="N27" i="7"/>
  <c r="J27" i="7"/>
  <c r="I27" i="7"/>
  <c r="G27" i="7"/>
  <c r="F27" i="7"/>
  <c r="E27" i="7"/>
  <c r="D27" i="7"/>
  <c r="C27" i="7"/>
  <c r="N26" i="7"/>
  <c r="J26" i="7"/>
  <c r="I26" i="7"/>
  <c r="G26" i="7"/>
  <c r="F26" i="7"/>
  <c r="E26" i="7"/>
  <c r="D26" i="7"/>
  <c r="C26" i="7"/>
  <c r="N25" i="7"/>
  <c r="J25" i="7"/>
  <c r="I25" i="7"/>
  <c r="G25" i="7"/>
  <c r="F25" i="7"/>
  <c r="E25" i="7"/>
  <c r="D25" i="7"/>
  <c r="C25" i="7"/>
  <c r="N24" i="7"/>
  <c r="J24" i="7"/>
  <c r="I24" i="7"/>
  <c r="G24" i="7"/>
  <c r="F24" i="7"/>
  <c r="E24" i="7"/>
  <c r="D24" i="7"/>
  <c r="C24" i="7"/>
  <c r="N23" i="7"/>
  <c r="J23" i="7"/>
  <c r="I23" i="7"/>
  <c r="G23" i="7"/>
  <c r="F23" i="7"/>
  <c r="E23" i="7"/>
  <c r="D23" i="7"/>
  <c r="C23" i="7"/>
  <c r="N22" i="7"/>
  <c r="J22" i="7"/>
  <c r="I22" i="7"/>
  <c r="G22" i="7"/>
  <c r="F22" i="7"/>
  <c r="E22" i="7"/>
  <c r="D22" i="7"/>
  <c r="C22" i="7"/>
  <c r="N21" i="7"/>
  <c r="J21" i="7"/>
  <c r="I21" i="7"/>
  <c r="G21" i="7"/>
  <c r="F21" i="7"/>
  <c r="E21" i="7"/>
  <c r="D21" i="7"/>
  <c r="C21" i="7"/>
  <c r="N20" i="7"/>
  <c r="K20" i="7"/>
  <c r="J20" i="7"/>
  <c r="I20" i="7"/>
  <c r="G20" i="7"/>
  <c r="F20" i="7"/>
  <c r="E20" i="7"/>
  <c r="D20" i="7"/>
  <c r="C20" i="7"/>
  <c r="N19" i="7"/>
  <c r="K19" i="7"/>
  <c r="J19" i="7"/>
  <c r="I19" i="7"/>
  <c r="G19" i="7"/>
  <c r="F19" i="7"/>
  <c r="E19" i="7"/>
  <c r="D19" i="7"/>
  <c r="C19" i="7"/>
  <c r="N18" i="7"/>
  <c r="K18" i="7"/>
  <c r="J18" i="7"/>
  <c r="I18" i="7"/>
  <c r="G18" i="7"/>
  <c r="F18" i="7"/>
  <c r="E18" i="7"/>
  <c r="D18" i="7"/>
  <c r="C18" i="7"/>
  <c r="N17" i="7"/>
  <c r="K17" i="7"/>
  <c r="J17" i="7"/>
  <c r="I17" i="7"/>
  <c r="G17" i="7"/>
  <c r="F17" i="7"/>
  <c r="E17" i="7"/>
  <c r="D17" i="7"/>
  <c r="C17" i="7"/>
  <c r="N16" i="7"/>
  <c r="K16" i="7"/>
  <c r="J16" i="7"/>
  <c r="I16" i="7"/>
  <c r="G16" i="7"/>
  <c r="F16" i="7"/>
  <c r="E16" i="7"/>
  <c r="D16" i="7"/>
  <c r="C16" i="7"/>
  <c r="N15" i="7"/>
  <c r="K15" i="7"/>
  <c r="J15" i="7"/>
  <c r="I15" i="7"/>
  <c r="G15" i="7"/>
  <c r="F15" i="7"/>
  <c r="E15" i="7"/>
  <c r="D15" i="7"/>
  <c r="C15" i="7"/>
  <c r="N13" i="6"/>
  <c r="J13" i="6"/>
  <c r="I13" i="6"/>
  <c r="N12" i="6"/>
  <c r="J12" i="6"/>
  <c r="I12" i="6"/>
  <c r="N11" i="6"/>
  <c r="J11" i="6"/>
  <c r="I11" i="6"/>
  <c r="N10" i="6"/>
  <c r="J10" i="6"/>
  <c r="I10" i="6"/>
  <c r="G13" i="6"/>
  <c r="F13" i="6"/>
  <c r="E13" i="6"/>
  <c r="G12" i="6"/>
  <c r="F12" i="6"/>
  <c r="E12" i="6"/>
  <c r="G11" i="6"/>
  <c r="F11" i="6"/>
  <c r="E11" i="6"/>
  <c r="G10" i="6"/>
  <c r="F10" i="6"/>
  <c r="E10" i="6"/>
  <c r="D13" i="6"/>
  <c r="D12" i="6"/>
  <c r="D11" i="6"/>
  <c r="D10" i="6"/>
  <c r="C13" i="6"/>
  <c r="C12" i="6"/>
  <c r="C11" i="6"/>
  <c r="C10" i="6"/>
  <c r="N108" i="7"/>
  <c r="N109" i="7"/>
  <c r="N110" i="7"/>
  <c r="N111" i="7"/>
  <c r="N107" i="7"/>
  <c r="K107" i="7"/>
  <c r="J107" i="7"/>
  <c r="I107" i="7"/>
  <c r="N106" i="7"/>
  <c r="K106" i="7"/>
  <c r="J106" i="7"/>
  <c r="I106" i="7"/>
  <c r="N105" i="7"/>
  <c r="K105" i="7"/>
  <c r="J105" i="7"/>
  <c r="I105" i="7"/>
  <c r="N104" i="7"/>
  <c r="K104" i="7"/>
  <c r="J104" i="7"/>
  <c r="I104" i="7"/>
  <c r="N103" i="7"/>
  <c r="K103" i="7"/>
  <c r="J103" i="7"/>
  <c r="I103" i="7"/>
  <c r="N102" i="7"/>
  <c r="K102" i="7"/>
  <c r="J102" i="7"/>
  <c r="I102" i="7"/>
  <c r="N101" i="7"/>
  <c r="K101" i="7"/>
  <c r="J101" i="7"/>
  <c r="I101" i="7"/>
  <c r="N100" i="7"/>
  <c r="K100" i="7"/>
  <c r="J100" i="7"/>
  <c r="I100" i="7"/>
  <c r="N99" i="7"/>
  <c r="K99" i="7"/>
  <c r="J99" i="7"/>
  <c r="I99" i="7"/>
  <c r="N98" i="7"/>
  <c r="K98" i="7"/>
  <c r="J98" i="7"/>
  <c r="I98" i="7"/>
  <c r="N97" i="7"/>
  <c r="K97" i="7"/>
  <c r="J97" i="7"/>
  <c r="I97" i="7"/>
  <c r="N96" i="7"/>
  <c r="K96" i="7"/>
  <c r="J96" i="7"/>
  <c r="I96" i="7"/>
  <c r="N95" i="7"/>
  <c r="K95" i="7"/>
  <c r="J95" i="7"/>
  <c r="I95" i="7"/>
  <c r="N94" i="7"/>
  <c r="K94" i="7"/>
  <c r="J94" i="7"/>
  <c r="I94" i="7"/>
  <c r="N93" i="7"/>
  <c r="K93" i="7"/>
  <c r="J93" i="7"/>
  <c r="I93" i="7"/>
  <c r="N92" i="7"/>
  <c r="K92" i="7"/>
  <c r="J92" i="7"/>
  <c r="I92" i="7"/>
  <c r="N91" i="7"/>
  <c r="K91" i="7"/>
  <c r="J91" i="7"/>
  <c r="I91" i="7"/>
  <c r="N36" i="6"/>
  <c r="M18" i="8"/>
  <c r="N209" i="7"/>
  <c r="N210" i="7"/>
  <c r="N211" i="7"/>
  <c r="G65" i="7"/>
  <c r="F65" i="7"/>
  <c r="E65" i="7"/>
  <c r="G64" i="7"/>
  <c r="F64" i="7"/>
  <c r="E64" i="7"/>
  <c r="N147" i="7"/>
  <c r="K147" i="7"/>
  <c r="J147" i="7"/>
  <c r="I147" i="7"/>
  <c r="G147" i="7"/>
  <c r="F147" i="7"/>
  <c r="E147" i="7"/>
  <c r="D147" i="7"/>
  <c r="C147" i="7"/>
  <c r="N76" i="6"/>
  <c r="N77" i="6"/>
  <c r="K77" i="6"/>
  <c r="J77" i="6"/>
  <c r="I77" i="6"/>
  <c r="K76" i="6"/>
  <c r="J76" i="6"/>
  <c r="I76" i="6"/>
  <c r="G77" i="6"/>
  <c r="F77" i="6"/>
  <c r="E77" i="6"/>
  <c r="D77" i="6"/>
  <c r="G76" i="6"/>
  <c r="F76" i="6"/>
  <c r="E76" i="6"/>
  <c r="D76" i="6"/>
  <c r="C77" i="6"/>
  <c r="C76" i="6"/>
  <c r="N38" i="7"/>
  <c r="G38" i="7"/>
  <c r="F38" i="7"/>
  <c r="E38" i="7"/>
  <c r="D38" i="7"/>
  <c r="C38" i="7"/>
  <c r="I39" i="7"/>
  <c r="N67" i="6"/>
  <c r="K67" i="6"/>
  <c r="J67" i="6"/>
  <c r="I67" i="6"/>
  <c r="G67" i="6"/>
  <c r="F67" i="6"/>
  <c r="E67" i="6"/>
  <c r="D67" i="6"/>
  <c r="C67" i="6"/>
  <c r="N47" i="6"/>
  <c r="K47" i="6"/>
  <c r="J47" i="6"/>
  <c r="I47" i="6"/>
  <c r="G47" i="6"/>
  <c r="F47" i="6"/>
  <c r="E47" i="6"/>
  <c r="D47" i="6"/>
  <c r="C47" i="6"/>
  <c r="N27" i="6" l="1"/>
  <c r="K27" i="6"/>
  <c r="J27" i="6"/>
  <c r="I27" i="6"/>
  <c r="G27" i="6"/>
  <c r="F27" i="6"/>
  <c r="E27" i="6"/>
  <c r="D27" i="6"/>
  <c r="C27" i="6"/>
  <c r="N30" i="6"/>
  <c r="K30" i="6"/>
  <c r="J30" i="6"/>
  <c r="I30" i="6"/>
  <c r="G30" i="6"/>
  <c r="F30" i="6"/>
  <c r="E30" i="6"/>
  <c r="D30" i="6"/>
  <c r="C30" i="6"/>
  <c r="N65" i="7"/>
  <c r="N64" i="7"/>
  <c r="K65" i="7"/>
  <c r="J65" i="7"/>
  <c r="I65" i="7"/>
  <c r="K64" i="7"/>
  <c r="J64" i="7"/>
  <c r="I64" i="7"/>
  <c r="D65" i="7"/>
  <c r="D64" i="7"/>
  <c r="N14" i="6"/>
  <c r="N207" i="7" l="1"/>
  <c r="G207" i="7"/>
  <c r="F207" i="7"/>
  <c r="E207" i="7"/>
  <c r="D207" i="7"/>
  <c r="C207" i="7"/>
  <c r="N98" i="6" l="1"/>
  <c r="N97" i="6"/>
  <c r="N96" i="6"/>
  <c r="N94" i="6"/>
  <c r="N95" i="6"/>
  <c r="N93" i="6"/>
  <c r="K98" i="6"/>
  <c r="J98" i="6"/>
  <c r="I98" i="6"/>
  <c r="K97" i="6"/>
  <c r="J97" i="6"/>
  <c r="I97" i="6"/>
  <c r="K96" i="6"/>
  <c r="J96" i="6"/>
  <c r="I96" i="6"/>
  <c r="K95" i="6"/>
  <c r="J95" i="6"/>
  <c r="I95" i="6"/>
  <c r="K94" i="6"/>
  <c r="J94" i="6"/>
  <c r="I94" i="6"/>
  <c r="K93" i="6"/>
  <c r="J93" i="6"/>
  <c r="I93" i="6"/>
  <c r="G98" i="6"/>
  <c r="F98" i="6"/>
  <c r="E98" i="6"/>
  <c r="D98" i="6"/>
  <c r="C98" i="6"/>
  <c r="G97" i="6"/>
  <c r="F97" i="6"/>
  <c r="E97" i="6"/>
  <c r="D97" i="6"/>
  <c r="C97" i="6"/>
  <c r="G96" i="6"/>
  <c r="F96" i="6"/>
  <c r="E96" i="6"/>
  <c r="D96" i="6"/>
  <c r="C96" i="6"/>
  <c r="G95" i="6"/>
  <c r="F95" i="6"/>
  <c r="E95" i="6"/>
  <c r="D95" i="6"/>
  <c r="C95" i="6"/>
  <c r="G94" i="6"/>
  <c r="F94" i="6"/>
  <c r="E94" i="6"/>
  <c r="D94" i="6"/>
  <c r="C94" i="6"/>
  <c r="G93" i="6"/>
  <c r="F93" i="6"/>
  <c r="E93" i="6"/>
  <c r="D93" i="6"/>
  <c r="C93" i="6"/>
  <c r="M14" i="8" l="1"/>
  <c r="J14" i="8"/>
  <c r="I14" i="8"/>
  <c r="H14" i="8"/>
  <c r="F14" i="8"/>
  <c r="E14" i="8"/>
  <c r="D14" i="8"/>
  <c r="K14" i="6" l="1"/>
  <c r="J14" i="6"/>
  <c r="I14" i="6"/>
  <c r="G14" i="6"/>
  <c r="F14" i="6"/>
  <c r="E14" i="6"/>
  <c r="D14" i="6"/>
  <c r="C14" i="6"/>
  <c r="C15" i="6"/>
  <c r="G98" i="7"/>
  <c r="F98" i="7"/>
  <c r="E98" i="7"/>
  <c r="D98" i="7"/>
  <c r="C98" i="7"/>
  <c r="N60" i="7"/>
  <c r="K60" i="7"/>
  <c r="J60" i="7"/>
  <c r="I60" i="7"/>
  <c r="G60" i="7"/>
  <c r="F60" i="7"/>
  <c r="E60" i="7"/>
  <c r="D60" i="7"/>
  <c r="C60" i="7"/>
  <c r="G105" i="7"/>
  <c r="F105" i="7"/>
  <c r="E105" i="7"/>
  <c r="D105" i="7"/>
  <c r="C105" i="7"/>
  <c r="G106" i="7"/>
  <c r="F106" i="7"/>
  <c r="E106" i="7"/>
  <c r="D106" i="7"/>
  <c r="C106" i="7"/>
  <c r="G104" i="7"/>
  <c r="F104" i="7"/>
  <c r="E104" i="7"/>
  <c r="D104" i="7"/>
  <c r="C104" i="7"/>
  <c r="N44" i="6"/>
  <c r="N43" i="6"/>
  <c r="N42" i="6"/>
  <c r="N41" i="6"/>
  <c r="N40" i="6"/>
  <c r="N39" i="6"/>
  <c r="K44" i="6"/>
  <c r="J44" i="6"/>
  <c r="I44" i="6"/>
  <c r="K43" i="6"/>
  <c r="J43" i="6"/>
  <c r="I43" i="6"/>
  <c r="K42" i="6"/>
  <c r="J42" i="6"/>
  <c r="I42" i="6"/>
  <c r="K41" i="6"/>
  <c r="J41" i="6"/>
  <c r="I41" i="6"/>
  <c r="K40" i="6"/>
  <c r="J40" i="6"/>
  <c r="I40" i="6"/>
  <c r="K39" i="6"/>
  <c r="J39" i="6"/>
  <c r="I39" i="6"/>
  <c r="G44" i="6"/>
  <c r="F44" i="6"/>
  <c r="E44" i="6"/>
  <c r="D44" i="6"/>
  <c r="C44" i="6"/>
  <c r="G43" i="6"/>
  <c r="F43" i="6"/>
  <c r="E43" i="6"/>
  <c r="D43" i="6"/>
  <c r="C43" i="6"/>
  <c r="G42" i="6"/>
  <c r="F42" i="6"/>
  <c r="E42" i="6"/>
  <c r="D42" i="6"/>
  <c r="C42" i="6"/>
  <c r="G41" i="6"/>
  <c r="F41" i="6"/>
  <c r="E41" i="6"/>
  <c r="D41" i="6"/>
  <c r="C41" i="6"/>
  <c r="G40" i="6"/>
  <c r="F40" i="6"/>
  <c r="E40" i="6"/>
  <c r="D40" i="6"/>
  <c r="C40" i="6"/>
  <c r="G39" i="6"/>
  <c r="F39" i="6"/>
  <c r="E39" i="6"/>
  <c r="D39" i="6"/>
  <c r="C39" i="6"/>
  <c r="N234" i="7"/>
  <c r="G234" i="7"/>
  <c r="F234" i="7"/>
  <c r="E234" i="7"/>
  <c r="D234" i="7"/>
  <c r="C234" i="7"/>
  <c r="N173" i="7"/>
  <c r="N69" i="6"/>
  <c r="K69" i="6"/>
  <c r="J69" i="6"/>
  <c r="I69" i="6"/>
  <c r="N148" i="7"/>
  <c r="N146" i="7"/>
  <c r="K148" i="7"/>
  <c r="J148" i="7"/>
  <c r="I148" i="7"/>
  <c r="K146" i="7"/>
  <c r="J146" i="7"/>
  <c r="I146" i="7"/>
  <c r="G148" i="7"/>
  <c r="F148" i="7"/>
  <c r="E148" i="7"/>
  <c r="D148" i="7"/>
  <c r="C148" i="7"/>
  <c r="G146" i="7"/>
  <c r="F146" i="7"/>
  <c r="E146" i="7"/>
  <c r="D146" i="7"/>
  <c r="C146" i="7"/>
  <c r="N58" i="6"/>
  <c r="K58" i="6"/>
  <c r="J58" i="6"/>
  <c r="I58" i="6"/>
  <c r="G58" i="6"/>
  <c r="F58" i="6"/>
  <c r="E58" i="6"/>
  <c r="D58" i="6"/>
  <c r="C58" i="6"/>
  <c r="N52" i="6"/>
  <c r="N50" i="6"/>
  <c r="N263" i="7"/>
  <c r="N262" i="7"/>
  <c r="N261" i="7"/>
  <c r="N260" i="7"/>
  <c r="N259" i="7"/>
  <c r="N258" i="7"/>
  <c r="N257" i="7"/>
  <c r="N256" i="7"/>
  <c r="N255" i="7"/>
  <c r="N254" i="7"/>
  <c r="N253" i="7"/>
  <c r="N252" i="7"/>
  <c r="N251" i="7"/>
  <c r="N250" i="7"/>
  <c r="K250" i="7"/>
  <c r="J250" i="7"/>
  <c r="I250" i="7"/>
  <c r="N249" i="7"/>
  <c r="K249" i="7"/>
  <c r="J249" i="7"/>
  <c r="I249" i="7"/>
  <c r="N248" i="7"/>
  <c r="K248" i="7"/>
  <c r="J248" i="7"/>
  <c r="I248" i="7"/>
  <c r="N247" i="7"/>
  <c r="K247" i="7"/>
  <c r="J247" i="7"/>
  <c r="I247" i="7"/>
  <c r="N246" i="7"/>
  <c r="K246" i="7"/>
  <c r="J246" i="7"/>
  <c r="I246" i="7"/>
  <c r="N245" i="7"/>
  <c r="K245" i="7"/>
  <c r="J245" i="7"/>
  <c r="I245" i="7"/>
  <c r="N244" i="7"/>
  <c r="N243" i="7"/>
  <c r="N242" i="7"/>
  <c r="N241" i="7"/>
  <c r="N240" i="7"/>
  <c r="N239" i="7"/>
  <c r="N238" i="7"/>
  <c r="K238" i="7"/>
  <c r="J238" i="7"/>
  <c r="I238" i="7"/>
  <c r="N137" i="6"/>
  <c r="N136" i="6"/>
  <c r="N184" i="7"/>
  <c r="K184" i="7"/>
  <c r="J184" i="7"/>
  <c r="I184" i="7"/>
  <c r="N183" i="7"/>
  <c r="K183" i="7"/>
  <c r="J183" i="7"/>
  <c r="I183" i="7"/>
  <c r="N182" i="7"/>
  <c r="K182" i="7"/>
  <c r="J182" i="7"/>
  <c r="I182" i="7"/>
  <c r="G184" i="7"/>
  <c r="F184" i="7"/>
  <c r="E184" i="7"/>
  <c r="G183" i="7"/>
  <c r="F183" i="7"/>
  <c r="E183" i="7"/>
  <c r="G182" i="7"/>
  <c r="F182" i="7"/>
  <c r="E182" i="7"/>
  <c r="D184" i="7"/>
  <c r="D183" i="7"/>
  <c r="D182" i="7"/>
  <c r="C184" i="7"/>
  <c r="C183" i="7"/>
  <c r="C182" i="7"/>
  <c r="N119" i="6"/>
  <c r="N118" i="6"/>
  <c r="K119" i="6"/>
  <c r="J119" i="6"/>
  <c r="I119" i="6"/>
  <c r="K118" i="6"/>
  <c r="J118" i="6"/>
  <c r="I118" i="6"/>
  <c r="G119" i="6"/>
  <c r="F119" i="6"/>
  <c r="E119" i="6"/>
  <c r="G118" i="6"/>
  <c r="F118" i="6"/>
  <c r="E118" i="6"/>
  <c r="D118" i="6"/>
  <c r="D119" i="6"/>
  <c r="C118" i="6"/>
  <c r="C119" i="6"/>
  <c r="N78" i="6"/>
  <c r="K78" i="6"/>
  <c r="J78" i="6"/>
  <c r="I78" i="6"/>
  <c r="G78" i="6"/>
  <c r="F78" i="6"/>
  <c r="E78" i="6"/>
  <c r="D78" i="6"/>
  <c r="C78" i="6"/>
  <c r="N139" i="6" l="1"/>
  <c r="M25" i="8"/>
  <c r="M24" i="8"/>
  <c r="C36" i="6"/>
  <c r="N108" i="6"/>
  <c r="N106" i="6"/>
  <c r="G106" i="6"/>
  <c r="F106" i="6"/>
  <c r="E106" i="6"/>
  <c r="D106" i="6"/>
  <c r="C106" i="6"/>
  <c r="N48" i="7" l="1"/>
  <c r="N90" i="7"/>
  <c r="N89" i="7"/>
  <c r="N88" i="7"/>
  <c r="N87" i="7"/>
  <c r="N86" i="7"/>
  <c r="N85" i="7"/>
  <c r="N84" i="7"/>
  <c r="N83" i="7"/>
  <c r="I83" i="7"/>
  <c r="J83" i="7"/>
  <c r="K83" i="7"/>
  <c r="I84" i="7"/>
  <c r="J84" i="7"/>
  <c r="K84" i="7"/>
  <c r="I85" i="7"/>
  <c r="J85" i="7"/>
  <c r="K85" i="7"/>
  <c r="I86" i="7"/>
  <c r="J86" i="7"/>
  <c r="K86" i="7"/>
  <c r="I87" i="7"/>
  <c r="J87" i="7"/>
  <c r="K87" i="7"/>
  <c r="I88" i="7"/>
  <c r="J88" i="7"/>
  <c r="K88" i="7"/>
  <c r="I89" i="7"/>
  <c r="J89" i="7"/>
  <c r="K89" i="7"/>
  <c r="I90" i="7"/>
  <c r="J90" i="7"/>
  <c r="K90" i="7"/>
  <c r="D83" i="7"/>
  <c r="E83" i="7"/>
  <c r="F83" i="7"/>
  <c r="G83" i="7"/>
  <c r="D84" i="7"/>
  <c r="E84" i="7"/>
  <c r="F84" i="7"/>
  <c r="G84" i="7"/>
  <c r="D85" i="7"/>
  <c r="E85" i="7"/>
  <c r="F85" i="7"/>
  <c r="G85" i="7"/>
  <c r="D86" i="7"/>
  <c r="E86" i="7"/>
  <c r="F86" i="7"/>
  <c r="G86" i="7"/>
  <c r="D87" i="7"/>
  <c r="E87" i="7"/>
  <c r="F87" i="7"/>
  <c r="G87" i="7"/>
  <c r="D88" i="7"/>
  <c r="E88" i="7"/>
  <c r="F88" i="7"/>
  <c r="G88" i="7"/>
  <c r="D89" i="7"/>
  <c r="E89" i="7"/>
  <c r="F89" i="7"/>
  <c r="G89" i="7"/>
  <c r="D90" i="7"/>
  <c r="E90" i="7"/>
  <c r="F90" i="7"/>
  <c r="G90" i="7"/>
  <c r="D82" i="7"/>
  <c r="C83" i="7"/>
  <c r="C84" i="7"/>
  <c r="C85" i="7"/>
  <c r="C86" i="7"/>
  <c r="C87" i="7"/>
  <c r="C88" i="7"/>
  <c r="C89" i="7"/>
  <c r="C90" i="7"/>
  <c r="N82" i="7"/>
  <c r="I36" i="6"/>
  <c r="J36" i="6"/>
  <c r="K36" i="6"/>
  <c r="E36" i="6"/>
  <c r="F36" i="6"/>
  <c r="G36" i="6"/>
  <c r="D36" i="6"/>
  <c r="N16" i="6"/>
  <c r="I16" i="6"/>
  <c r="J16" i="6"/>
  <c r="K16" i="6"/>
  <c r="C16" i="6"/>
  <c r="D16" i="6"/>
  <c r="E16" i="6"/>
  <c r="F16" i="6"/>
  <c r="G16" i="6"/>
  <c r="N61" i="7"/>
  <c r="K61" i="7"/>
  <c r="J61" i="7"/>
  <c r="I61" i="7"/>
  <c r="G61" i="7"/>
  <c r="F61" i="7"/>
  <c r="E61" i="7"/>
  <c r="D61" i="7"/>
  <c r="C61" i="7"/>
  <c r="N28" i="7"/>
  <c r="N14" i="7"/>
  <c r="N28" i="6"/>
  <c r="I28" i="6"/>
  <c r="J28" i="6"/>
  <c r="K28" i="6"/>
  <c r="G28" i="6"/>
  <c r="F28" i="6"/>
  <c r="E28" i="6"/>
  <c r="D28" i="6"/>
  <c r="C28" i="6"/>
  <c r="N135" i="6" l="1"/>
  <c r="C262" i="7"/>
  <c r="C263" i="7"/>
  <c r="M22" i="8"/>
  <c r="N51" i="7" l="1"/>
  <c r="N202" i="7" l="1"/>
  <c r="K202" i="7"/>
  <c r="J202" i="7"/>
  <c r="I202" i="7"/>
  <c r="G202" i="7"/>
  <c r="F202" i="7"/>
  <c r="E202" i="7"/>
  <c r="D202" i="7"/>
  <c r="C202" i="7"/>
  <c r="N236" i="7"/>
  <c r="I11" i="7" l="1"/>
  <c r="J11" i="7"/>
  <c r="K11" i="7"/>
  <c r="G11" i="7"/>
  <c r="F11" i="7"/>
  <c r="E11" i="7"/>
  <c r="D11" i="7"/>
  <c r="C11" i="7"/>
  <c r="N26" i="6"/>
  <c r="I26" i="6"/>
  <c r="J26" i="6"/>
  <c r="K26" i="6"/>
  <c r="G26" i="6"/>
  <c r="F26" i="6"/>
  <c r="E26" i="6"/>
  <c r="D26" i="6"/>
  <c r="C26" i="6"/>
  <c r="M21" i="8"/>
  <c r="N134" i="6"/>
  <c r="N133" i="6"/>
  <c r="I133" i="6"/>
  <c r="J133" i="6"/>
  <c r="K133" i="6"/>
  <c r="I134" i="6"/>
  <c r="J134" i="6"/>
  <c r="K134" i="6"/>
  <c r="G134" i="6"/>
  <c r="F134" i="6"/>
  <c r="E134" i="6"/>
  <c r="D134" i="6"/>
  <c r="C134" i="6"/>
  <c r="G133" i="6"/>
  <c r="F133" i="6"/>
  <c r="E133" i="6"/>
  <c r="D133" i="6"/>
  <c r="C133" i="6"/>
  <c r="I261" i="7"/>
  <c r="J261" i="7"/>
  <c r="K261" i="7"/>
  <c r="C261" i="7"/>
  <c r="D261" i="7"/>
  <c r="E261" i="7"/>
  <c r="F261" i="7"/>
  <c r="G261" i="7"/>
  <c r="M13" i="8"/>
  <c r="H13" i="8"/>
  <c r="I13" i="8"/>
  <c r="J13" i="8"/>
  <c r="D13" i="8"/>
  <c r="E13" i="8"/>
  <c r="F13" i="8"/>
  <c r="N75" i="6"/>
  <c r="N74" i="6"/>
  <c r="I75" i="6"/>
  <c r="J75" i="6"/>
  <c r="K75" i="6"/>
  <c r="I74" i="6"/>
  <c r="J74" i="6"/>
  <c r="K74" i="6"/>
  <c r="C74" i="6"/>
  <c r="D74" i="6"/>
  <c r="E74" i="6"/>
  <c r="F74" i="6"/>
  <c r="G74" i="6"/>
  <c r="C75" i="6"/>
  <c r="D75" i="6"/>
  <c r="E75" i="6"/>
  <c r="F75" i="6"/>
  <c r="G75" i="6"/>
  <c r="N13" i="7"/>
  <c r="I13" i="7"/>
  <c r="J13" i="7"/>
  <c r="K13" i="7"/>
  <c r="I14" i="7"/>
  <c r="J14" i="7"/>
  <c r="K14" i="7"/>
  <c r="E13" i="7"/>
  <c r="F13" i="7"/>
  <c r="G13" i="7"/>
  <c r="E14" i="7"/>
  <c r="F14" i="7"/>
  <c r="G14" i="7"/>
  <c r="C13" i="7"/>
  <c r="D13" i="7"/>
  <c r="C14" i="7"/>
  <c r="D14" i="7"/>
  <c r="N22" i="6" l="1"/>
  <c r="I22" i="6"/>
  <c r="J22" i="6"/>
  <c r="K22" i="6"/>
  <c r="C22" i="6"/>
  <c r="D22" i="6"/>
  <c r="E22" i="6"/>
  <c r="F22" i="6"/>
  <c r="G22" i="6"/>
  <c r="C190" i="7"/>
  <c r="D190" i="7"/>
  <c r="E190" i="7"/>
  <c r="F190" i="7"/>
  <c r="G190" i="7"/>
  <c r="I190" i="7"/>
  <c r="J190" i="7"/>
  <c r="K190" i="7"/>
  <c r="N190" i="7"/>
  <c r="N71" i="7"/>
  <c r="N70" i="7"/>
  <c r="N72" i="7"/>
  <c r="N74" i="7"/>
  <c r="N73" i="7"/>
  <c r="N76" i="7"/>
  <c r="N75" i="7"/>
  <c r="N79" i="7"/>
  <c r="N78" i="7"/>
  <c r="N80" i="7"/>
  <c r="N81" i="7"/>
  <c r="K82" i="7"/>
  <c r="J82" i="7"/>
  <c r="I82" i="7"/>
  <c r="G82" i="7"/>
  <c r="F82" i="7"/>
  <c r="E82" i="7"/>
  <c r="C82" i="7"/>
  <c r="I69" i="7"/>
  <c r="J69" i="7"/>
  <c r="K69" i="7"/>
  <c r="N69" i="7"/>
  <c r="I70" i="7"/>
  <c r="J70" i="7"/>
  <c r="K70" i="7"/>
  <c r="I71" i="7"/>
  <c r="J71" i="7"/>
  <c r="K71" i="7"/>
  <c r="I72" i="7"/>
  <c r="J72" i="7"/>
  <c r="K72" i="7"/>
  <c r="I73" i="7"/>
  <c r="J73" i="7"/>
  <c r="K73" i="7"/>
  <c r="I74" i="7"/>
  <c r="J74" i="7"/>
  <c r="K74" i="7"/>
  <c r="I75" i="7"/>
  <c r="J75" i="7"/>
  <c r="K75" i="7"/>
  <c r="I76" i="7"/>
  <c r="J76" i="7"/>
  <c r="K76" i="7"/>
  <c r="I77" i="7"/>
  <c r="J77" i="7"/>
  <c r="K77" i="7"/>
  <c r="N77" i="7"/>
  <c r="I78" i="7"/>
  <c r="J78" i="7"/>
  <c r="K78" i="7"/>
  <c r="I79" i="7"/>
  <c r="J79" i="7"/>
  <c r="K79" i="7"/>
  <c r="I80" i="7"/>
  <c r="J80" i="7"/>
  <c r="K80" i="7"/>
  <c r="I81" i="7"/>
  <c r="J81" i="7"/>
  <c r="K81" i="7"/>
  <c r="I31" i="6"/>
  <c r="J31" i="6"/>
  <c r="K31" i="6"/>
  <c r="N31" i="6"/>
  <c r="N117" i="6"/>
  <c r="I117" i="6"/>
  <c r="J117" i="6"/>
  <c r="K117" i="6"/>
  <c r="C117" i="6"/>
  <c r="D117" i="6"/>
  <c r="E117" i="6"/>
  <c r="F117" i="6"/>
  <c r="G117" i="6"/>
  <c r="N5" i="7" l="1"/>
  <c r="N6" i="7"/>
  <c r="N7" i="7"/>
  <c r="N8" i="7"/>
  <c r="N9" i="7"/>
  <c r="N10" i="7"/>
  <c r="I5" i="7"/>
  <c r="J5" i="7"/>
  <c r="K5" i="7"/>
  <c r="I6" i="7"/>
  <c r="J6" i="7"/>
  <c r="K6" i="7"/>
  <c r="I7" i="7"/>
  <c r="J7" i="7"/>
  <c r="K7" i="7"/>
  <c r="I8" i="7"/>
  <c r="J8" i="7"/>
  <c r="K8" i="7"/>
  <c r="I9" i="7"/>
  <c r="J9" i="7"/>
  <c r="K9" i="7"/>
  <c r="I10" i="7"/>
  <c r="J10" i="7"/>
  <c r="K10" i="7"/>
  <c r="C8" i="7"/>
  <c r="D8" i="7"/>
  <c r="E8" i="7"/>
  <c r="F8" i="7"/>
  <c r="G8" i="7"/>
  <c r="C9" i="7"/>
  <c r="D9" i="7"/>
  <c r="E9" i="7"/>
  <c r="F9" i="7"/>
  <c r="G9" i="7"/>
  <c r="C10" i="7"/>
  <c r="D10" i="7"/>
  <c r="E10" i="7"/>
  <c r="F10" i="7"/>
  <c r="G10" i="7"/>
  <c r="C5" i="7"/>
  <c r="D5" i="7"/>
  <c r="E5" i="7"/>
  <c r="F5" i="7"/>
  <c r="G5" i="7"/>
  <c r="C6" i="7"/>
  <c r="D6" i="7"/>
  <c r="E6" i="7"/>
  <c r="F6" i="7"/>
  <c r="G6" i="7"/>
  <c r="C7" i="7"/>
  <c r="D7" i="7"/>
  <c r="E7" i="7"/>
  <c r="F7" i="7"/>
  <c r="G7" i="7"/>
  <c r="M5" i="8"/>
  <c r="M6" i="8"/>
  <c r="M7" i="8"/>
  <c r="M8" i="8"/>
  <c r="M9" i="8"/>
  <c r="H6" i="8"/>
  <c r="I6" i="8"/>
  <c r="J6" i="8"/>
  <c r="H7" i="8"/>
  <c r="I7" i="8"/>
  <c r="J7" i="8"/>
  <c r="H8" i="8"/>
  <c r="I8" i="8"/>
  <c r="J8" i="8"/>
  <c r="H9" i="8"/>
  <c r="I9" i="8"/>
  <c r="J9" i="8"/>
  <c r="D6" i="8"/>
  <c r="E6" i="8"/>
  <c r="F6" i="8"/>
  <c r="D7" i="8"/>
  <c r="E7" i="8"/>
  <c r="F7" i="8"/>
  <c r="D8" i="8"/>
  <c r="E8" i="8"/>
  <c r="F8" i="8"/>
  <c r="D9" i="8"/>
  <c r="E9" i="8"/>
  <c r="F9" i="8"/>
  <c r="N212" i="7"/>
  <c r="I212" i="7"/>
  <c r="J212" i="7"/>
  <c r="K212" i="7"/>
  <c r="C212" i="7"/>
  <c r="D212" i="7"/>
  <c r="E212" i="7"/>
  <c r="F212" i="7"/>
  <c r="G212" i="7"/>
  <c r="N68" i="7"/>
  <c r="I68" i="7"/>
  <c r="J68" i="7"/>
  <c r="K68" i="7"/>
  <c r="C68" i="7"/>
  <c r="D68" i="7"/>
  <c r="E68" i="7"/>
  <c r="F68" i="7"/>
  <c r="G68" i="7"/>
  <c r="I258" i="7"/>
  <c r="J258" i="7"/>
  <c r="K258" i="7"/>
  <c r="I259" i="7"/>
  <c r="J259" i="7"/>
  <c r="K259" i="7"/>
  <c r="C258" i="7"/>
  <c r="D258" i="7"/>
  <c r="E258" i="7"/>
  <c r="F258" i="7"/>
  <c r="G258" i="7"/>
  <c r="C259" i="7"/>
  <c r="D259" i="7"/>
  <c r="E259" i="7"/>
  <c r="F259" i="7"/>
  <c r="G259" i="7"/>
  <c r="C250" i="7"/>
  <c r="D250" i="7"/>
  <c r="E250" i="7"/>
  <c r="F250" i="7"/>
  <c r="G250" i="7"/>
  <c r="N169" i="7"/>
  <c r="I169" i="7"/>
  <c r="J169" i="7"/>
  <c r="K169" i="7"/>
  <c r="C169" i="7"/>
  <c r="D169" i="7"/>
  <c r="E169" i="7"/>
  <c r="F169" i="7"/>
  <c r="G169" i="7"/>
  <c r="N149" i="7"/>
  <c r="I149" i="7"/>
  <c r="J149" i="7"/>
  <c r="K149" i="7"/>
  <c r="C149" i="7"/>
  <c r="D149" i="7"/>
  <c r="E149" i="7"/>
  <c r="F149" i="7"/>
  <c r="G149" i="7"/>
  <c r="C91" i="7"/>
  <c r="D91" i="7"/>
  <c r="E91" i="7"/>
  <c r="F91" i="7"/>
  <c r="G91" i="7"/>
  <c r="C81" i="7"/>
  <c r="D81" i="7"/>
  <c r="E81" i="7"/>
  <c r="F81" i="7"/>
  <c r="G81" i="7"/>
  <c r="N59" i="7"/>
  <c r="N58" i="7"/>
  <c r="I58" i="7"/>
  <c r="J58" i="7"/>
  <c r="K58" i="7"/>
  <c r="I59" i="7"/>
  <c r="J59" i="7"/>
  <c r="K59" i="7"/>
  <c r="C58" i="7"/>
  <c r="D58" i="7"/>
  <c r="E58" i="7"/>
  <c r="F58" i="7"/>
  <c r="G58" i="7"/>
  <c r="C59" i="7"/>
  <c r="D59" i="7"/>
  <c r="E59" i="7"/>
  <c r="F59" i="7"/>
  <c r="G59" i="7"/>
  <c r="H5" i="8"/>
  <c r="I5" i="8"/>
  <c r="J5" i="8"/>
  <c r="D5" i="8"/>
  <c r="E5" i="8"/>
  <c r="F5" i="8"/>
  <c r="C80" i="7"/>
  <c r="D80" i="7"/>
  <c r="E80" i="7"/>
  <c r="F80" i="7"/>
  <c r="G80" i="7"/>
  <c r="I211" i="7"/>
  <c r="J211" i="7"/>
  <c r="K211" i="7"/>
  <c r="C211" i="7"/>
  <c r="D211" i="7"/>
  <c r="E211" i="7"/>
  <c r="F211" i="7"/>
  <c r="G211" i="7"/>
  <c r="N4" i="6"/>
  <c r="N60" i="6"/>
  <c r="N61" i="6"/>
  <c r="N62" i="6"/>
  <c r="I60" i="6"/>
  <c r="J60" i="6"/>
  <c r="K60" i="6"/>
  <c r="I61" i="6"/>
  <c r="J61" i="6"/>
  <c r="K61" i="6"/>
  <c r="I62" i="6"/>
  <c r="J62" i="6"/>
  <c r="K62" i="6"/>
  <c r="E60" i="6"/>
  <c r="F60" i="6"/>
  <c r="G60" i="6"/>
  <c r="E61" i="6"/>
  <c r="F61" i="6"/>
  <c r="G61" i="6"/>
  <c r="E62" i="6"/>
  <c r="F62" i="6"/>
  <c r="G62" i="6"/>
  <c r="C60" i="6"/>
  <c r="D60" i="6"/>
  <c r="C61" i="6"/>
  <c r="D61" i="6"/>
  <c r="C62" i="6"/>
  <c r="D62" i="6"/>
  <c r="N89" i="6"/>
  <c r="I89" i="6"/>
  <c r="J89" i="6"/>
  <c r="K89" i="6"/>
  <c r="C89" i="6"/>
  <c r="D89" i="6"/>
  <c r="E89" i="6"/>
  <c r="F89" i="6"/>
  <c r="G89" i="6"/>
  <c r="N90" i="6"/>
  <c r="N91" i="6"/>
  <c r="N92" i="6"/>
  <c r="N99" i="6"/>
  <c r="I90" i="6"/>
  <c r="J90" i="6"/>
  <c r="K90" i="6"/>
  <c r="I91" i="6"/>
  <c r="J91" i="6"/>
  <c r="K91" i="6"/>
  <c r="I92" i="6"/>
  <c r="J92" i="6"/>
  <c r="K92" i="6"/>
  <c r="I99" i="6"/>
  <c r="J99" i="6"/>
  <c r="K99" i="6"/>
  <c r="C90" i="6"/>
  <c r="D90" i="6"/>
  <c r="E90" i="6"/>
  <c r="F90" i="6"/>
  <c r="G90" i="6"/>
  <c r="C91" i="6"/>
  <c r="D91" i="6"/>
  <c r="E91" i="6"/>
  <c r="F91" i="6"/>
  <c r="G91" i="6"/>
  <c r="C92" i="6"/>
  <c r="D92" i="6"/>
  <c r="E92" i="6"/>
  <c r="F92" i="6"/>
  <c r="G92" i="6"/>
  <c r="C99" i="6"/>
  <c r="D99" i="6"/>
  <c r="E99" i="6"/>
  <c r="F99" i="6"/>
  <c r="G99" i="6"/>
  <c r="N88" i="6"/>
  <c r="I88" i="6"/>
  <c r="J88" i="6"/>
  <c r="K88" i="6"/>
  <c r="C88" i="6"/>
  <c r="D88" i="6"/>
  <c r="E88" i="6"/>
  <c r="F88" i="6"/>
  <c r="G88" i="6"/>
  <c r="N45" i="6"/>
  <c r="N46" i="6"/>
  <c r="I45" i="6"/>
  <c r="J45" i="6"/>
  <c r="K45" i="6"/>
  <c r="I46" i="6"/>
  <c r="J46" i="6"/>
  <c r="K46" i="6"/>
  <c r="E45" i="6"/>
  <c r="F45" i="6"/>
  <c r="G45" i="6"/>
  <c r="E46" i="6"/>
  <c r="F46" i="6"/>
  <c r="G46" i="6"/>
  <c r="D45" i="6"/>
  <c r="D46" i="6"/>
  <c r="C46" i="6"/>
  <c r="C45" i="6"/>
  <c r="N35" i="6"/>
  <c r="I35" i="6"/>
  <c r="J35" i="6"/>
  <c r="K35" i="6"/>
  <c r="C35" i="6"/>
  <c r="D35" i="6"/>
  <c r="E35" i="6"/>
  <c r="F35" i="6"/>
  <c r="G35" i="6"/>
  <c r="N25" i="6"/>
  <c r="I25" i="6"/>
  <c r="J25" i="6"/>
  <c r="K25" i="6"/>
  <c r="C25" i="6"/>
  <c r="D25" i="6"/>
  <c r="E25" i="6"/>
  <c r="F25" i="6"/>
  <c r="G25" i="6"/>
  <c r="N18" i="6"/>
  <c r="N19" i="6"/>
  <c r="N20" i="6"/>
  <c r="I18" i="6"/>
  <c r="J18" i="6"/>
  <c r="K18" i="6"/>
  <c r="I19" i="6"/>
  <c r="J19" i="6"/>
  <c r="K19" i="6"/>
  <c r="I20" i="6"/>
  <c r="J20" i="6"/>
  <c r="K20" i="6"/>
  <c r="C18" i="6"/>
  <c r="D18" i="6"/>
  <c r="E18" i="6"/>
  <c r="F18" i="6"/>
  <c r="G18" i="6"/>
  <c r="C19" i="6"/>
  <c r="D19" i="6"/>
  <c r="E19" i="6"/>
  <c r="F19" i="6"/>
  <c r="G19" i="6"/>
  <c r="C20" i="6"/>
  <c r="D20" i="6"/>
  <c r="E20" i="6"/>
  <c r="F20" i="6"/>
  <c r="G20" i="6"/>
  <c r="N110" i="6"/>
  <c r="K110" i="6"/>
  <c r="J110" i="6"/>
  <c r="I110" i="6"/>
  <c r="G110" i="6"/>
  <c r="F110" i="6"/>
  <c r="E110" i="6"/>
  <c r="D110" i="6"/>
  <c r="C110" i="6"/>
  <c r="M10" i="8"/>
  <c r="M11" i="8"/>
  <c r="M15" i="8"/>
  <c r="M16" i="8"/>
  <c r="M12" i="8"/>
  <c r="M17" i="8"/>
  <c r="M20" i="8"/>
  <c r="M23" i="8"/>
  <c r="M19" i="8"/>
  <c r="N128" i="7"/>
  <c r="N129" i="7"/>
  <c r="N130" i="7"/>
  <c r="N121" i="7"/>
  <c r="N122" i="7"/>
  <c r="N123" i="7"/>
  <c r="N124" i="7"/>
  <c r="N125" i="7"/>
  <c r="N126" i="7"/>
  <c r="N31" i="7"/>
  <c r="N30" i="7"/>
  <c r="N62" i="7"/>
  <c r="N63" i="7"/>
  <c r="N132" i="7"/>
  <c r="N133" i="7"/>
  <c r="N134" i="7"/>
  <c r="N135" i="7"/>
  <c r="N136" i="7"/>
  <c r="N137" i="7"/>
  <c r="N138" i="7"/>
  <c r="N139" i="7"/>
  <c r="N140" i="7"/>
  <c r="N141" i="7"/>
  <c r="N142" i="7"/>
  <c r="N143" i="7"/>
  <c r="N144" i="7"/>
  <c r="N145" i="7"/>
  <c r="N131" i="7"/>
  <c r="N170" i="7"/>
  <c r="N171" i="7"/>
  <c r="N172" i="7"/>
  <c r="N174" i="7"/>
  <c r="N175" i="7"/>
  <c r="N198" i="7"/>
  <c r="N199" i="7"/>
  <c r="N200" i="7"/>
  <c r="N201" i="7"/>
  <c r="N203" i="7"/>
  <c r="N204" i="7"/>
  <c r="N205" i="7"/>
  <c r="N206" i="7"/>
  <c r="N217" i="7"/>
  <c r="N218" i="7"/>
  <c r="N219" i="7"/>
  <c r="N220" i="7"/>
  <c r="N221" i="7"/>
  <c r="N222" i="7"/>
  <c r="N223" i="7"/>
  <c r="N224" i="7"/>
  <c r="N225" i="7"/>
  <c r="N213" i="7"/>
  <c r="N214" i="7"/>
  <c r="N215" i="7"/>
  <c r="N216" i="7"/>
  <c r="N226" i="7"/>
  <c r="N227" i="7"/>
  <c r="N228" i="7"/>
  <c r="N229" i="7"/>
  <c r="N230" i="7"/>
  <c r="N231" i="7"/>
  <c r="N232" i="7"/>
  <c r="N233" i="7"/>
  <c r="N235" i="7"/>
  <c r="N150" i="7"/>
  <c r="N151" i="7"/>
  <c r="N152" i="7"/>
  <c r="N153" i="7"/>
  <c r="N154" i="7"/>
  <c r="N155" i="7"/>
  <c r="N66" i="7"/>
  <c r="N32" i="7"/>
  <c r="N67" i="7"/>
  <c r="N33" i="7"/>
  <c r="N34" i="7"/>
  <c r="N35" i="7"/>
  <c r="N36" i="7"/>
  <c r="N37" i="7"/>
  <c r="N39" i="7"/>
  <c r="N40" i="7"/>
  <c r="N41" i="7"/>
  <c r="N42" i="7"/>
  <c r="N43" i="7"/>
  <c r="N44" i="7"/>
  <c r="N45" i="7"/>
  <c r="N46" i="7"/>
  <c r="N47" i="7"/>
  <c r="N49" i="7"/>
  <c r="N50" i="7"/>
  <c r="N29" i="7"/>
  <c r="N52" i="7"/>
  <c r="N53" i="7"/>
  <c r="N54" i="7"/>
  <c r="N55" i="7"/>
  <c r="N56" i="7"/>
  <c r="N57" i="7"/>
  <c r="N112" i="7"/>
  <c r="N113" i="7"/>
  <c r="N114" i="7"/>
  <c r="N115" i="7"/>
  <c r="N116" i="7"/>
  <c r="N117" i="7"/>
  <c r="N118" i="7"/>
  <c r="N119" i="7"/>
  <c r="N120" i="7"/>
  <c r="N185" i="7"/>
  <c r="N186" i="7"/>
  <c r="N187" i="7"/>
  <c r="N188" i="7"/>
  <c r="N189" i="7"/>
  <c r="N191" i="7"/>
  <c r="N192" i="7"/>
  <c r="N193" i="7"/>
  <c r="N194" i="7"/>
  <c r="N195" i="7"/>
  <c r="N196" i="7"/>
  <c r="N197" i="7"/>
  <c r="N165" i="7"/>
  <c r="N164" i="7"/>
  <c r="N166" i="7"/>
  <c r="N167" i="7"/>
  <c r="N168" i="7"/>
  <c r="N157" i="7"/>
  <c r="N158" i="7"/>
  <c r="N159" i="7"/>
  <c r="N160" i="7"/>
  <c r="N161" i="7"/>
  <c r="N162" i="7"/>
  <c r="N163" i="7"/>
  <c r="N176" i="7"/>
  <c r="N177" i="7"/>
  <c r="N178" i="7"/>
  <c r="N179" i="7"/>
  <c r="N180" i="7"/>
  <c r="N181" i="7"/>
  <c r="N208" i="7"/>
  <c r="N237" i="7"/>
  <c r="N156" i="7"/>
  <c r="N127" i="7"/>
  <c r="N12" i="7"/>
  <c r="N15" i="6"/>
  <c r="N17" i="6"/>
  <c r="N21" i="6"/>
  <c r="N23" i="6"/>
  <c r="N29" i="6"/>
  <c r="N32" i="6"/>
  <c r="N33" i="6"/>
  <c r="N34" i="6"/>
  <c r="N37" i="6"/>
  <c r="N38" i="6"/>
  <c r="N51" i="6"/>
  <c r="N53" i="6"/>
  <c r="N54" i="6"/>
  <c r="N55" i="6"/>
  <c r="N56" i="6"/>
  <c r="N57" i="6"/>
  <c r="N63" i="6"/>
  <c r="N64" i="6"/>
  <c r="N65" i="6"/>
  <c r="N66" i="6"/>
  <c r="N68" i="6"/>
  <c r="N70" i="6"/>
  <c r="N71" i="6"/>
  <c r="N72" i="6"/>
  <c r="N73" i="6"/>
  <c r="N79" i="6"/>
  <c r="N80" i="6"/>
  <c r="N81" i="6"/>
  <c r="N82" i="6"/>
  <c r="N83" i="6"/>
  <c r="N84" i="6"/>
  <c r="N85" i="6"/>
  <c r="N86" i="6"/>
  <c r="N87" i="6"/>
  <c r="N100" i="6"/>
  <c r="N101" i="6"/>
  <c r="N102" i="6"/>
  <c r="N103" i="6"/>
  <c r="N104" i="6"/>
  <c r="N105" i="6"/>
  <c r="N5" i="6"/>
  <c r="N6" i="6"/>
  <c r="N7" i="6"/>
  <c r="N8" i="6"/>
  <c r="N9" i="6"/>
  <c r="N107" i="6"/>
  <c r="N111" i="6"/>
  <c r="N112" i="6"/>
  <c r="N113" i="6"/>
  <c r="N109" i="6"/>
  <c r="N114" i="6"/>
  <c r="N115" i="6"/>
  <c r="N116" i="6"/>
  <c r="N120" i="6"/>
  <c r="N48" i="6"/>
  <c r="N49" i="6"/>
  <c r="N121" i="6"/>
  <c r="N122" i="6"/>
  <c r="N123" i="6"/>
  <c r="N124" i="6"/>
  <c r="N125" i="6"/>
  <c r="N126" i="6"/>
  <c r="N127" i="6"/>
  <c r="N128" i="6"/>
  <c r="N129" i="6"/>
  <c r="N130" i="6"/>
  <c r="N131" i="6"/>
  <c r="N132" i="6"/>
  <c r="N59" i="6"/>
  <c r="N24" i="6"/>
  <c r="N138" i="6"/>
  <c r="J12" i="8"/>
  <c r="I12" i="8"/>
  <c r="H12" i="8"/>
  <c r="F12" i="8"/>
  <c r="E12" i="8"/>
  <c r="D12" i="8"/>
  <c r="K24" i="6"/>
  <c r="J24" i="6"/>
  <c r="I24" i="6"/>
  <c r="G24" i="6"/>
  <c r="F24" i="6"/>
  <c r="E24" i="6"/>
  <c r="D24" i="6"/>
  <c r="C24" i="6"/>
  <c r="H10" i="8"/>
  <c r="I10" i="8"/>
  <c r="J10" i="8"/>
  <c r="H11" i="8"/>
  <c r="I11" i="8"/>
  <c r="J11" i="8"/>
  <c r="H15" i="8"/>
  <c r="I15" i="8"/>
  <c r="J15" i="8"/>
  <c r="H16" i="8"/>
  <c r="I16" i="8"/>
  <c r="J16" i="8"/>
  <c r="H17" i="8"/>
  <c r="I17" i="8"/>
  <c r="J17" i="8"/>
  <c r="D10" i="8"/>
  <c r="E10" i="8"/>
  <c r="F10" i="8"/>
  <c r="D11" i="8"/>
  <c r="E11" i="8"/>
  <c r="F11" i="8"/>
  <c r="D15" i="8"/>
  <c r="E15" i="8"/>
  <c r="F15" i="8"/>
  <c r="D16" i="8"/>
  <c r="E16" i="8"/>
  <c r="F16" i="8"/>
  <c r="D17" i="8"/>
  <c r="E17" i="8"/>
  <c r="F17" i="8"/>
  <c r="C127" i="7"/>
  <c r="D127" i="7"/>
  <c r="E127" i="7"/>
  <c r="F127" i="7"/>
  <c r="G127" i="7"/>
  <c r="C128" i="7"/>
  <c r="D128" i="7"/>
  <c r="E128" i="7"/>
  <c r="F128" i="7"/>
  <c r="G128" i="7"/>
  <c r="C129" i="7"/>
  <c r="D129" i="7"/>
  <c r="E129" i="7"/>
  <c r="F129" i="7"/>
  <c r="G129" i="7"/>
  <c r="C130" i="7"/>
  <c r="D130" i="7"/>
  <c r="E130" i="7"/>
  <c r="F130" i="7"/>
  <c r="G130" i="7"/>
  <c r="I32" i="7"/>
  <c r="J32" i="7"/>
  <c r="K32" i="7"/>
  <c r="C32" i="7"/>
  <c r="D32" i="7"/>
  <c r="E32" i="7"/>
  <c r="F32" i="7"/>
  <c r="G32" i="7"/>
  <c r="I127" i="7"/>
  <c r="J127" i="7"/>
  <c r="K127" i="7"/>
  <c r="I128" i="7"/>
  <c r="J128" i="7"/>
  <c r="K128" i="7"/>
  <c r="I129" i="7"/>
  <c r="J129" i="7"/>
  <c r="K129" i="7"/>
  <c r="I130" i="7"/>
  <c r="J130" i="7"/>
  <c r="K130" i="7"/>
  <c r="I121" i="7"/>
  <c r="J121" i="7"/>
  <c r="K121" i="7"/>
  <c r="I122" i="7"/>
  <c r="J122" i="7"/>
  <c r="K122" i="7"/>
  <c r="I123" i="7"/>
  <c r="J123" i="7"/>
  <c r="K123" i="7"/>
  <c r="I124" i="7"/>
  <c r="J124" i="7"/>
  <c r="K124" i="7"/>
  <c r="I125" i="7"/>
  <c r="J125" i="7"/>
  <c r="K125" i="7"/>
  <c r="I126" i="7"/>
  <c r="J126" i="7"/>
  <c r="K126" i="7"/>
  <c r="I31" i="7"/>
  <c r="J31" i="7"/>
  <c r="K31" i="7"/>
  <c r="I30" i="7"/>
  <c r="J30" i="7"/>
  <c r="K30" i="7"/>
  <c r="I62" i="7"/>
  <c r="J62" i="7"/>
  <c r="K62" i="7"/>
  <c r="I63" i="7"/>
  <c r="J63" i="7"/>
  <c r="K63" i="7"/>
  <c r="I132" i="7"/>
  <c r="J132" i="7"/>
  <c r="K132" i="7"/>
  <c r="I133" i="7"/>
  <c r="J133" i="7"/>
  <c r="K133" i="7"/>
  <c r="I134" i="7"/>
  <c r="J134" i="7"/>
  <c r="K134" i="7"/>
  <c r="I135" i="7"/>
  <c r="J135" i="7"/>
  <c r="K135" i="7"/>
  <c r="I136" i="7"/>
  <c r="J136" i="7"/>
  <c r="K136" i="7"/>
  <c r="I137" i="7"/>
  <c r="J137" i="7"/>
  <c r="K137" i="7"/>
  <c r="I138" i="7"/>
  <c r="J138" i="7"/>
  <c r="K138" i="7"/>
  <c r="I139" i="7"/>
  <c r="J139" i="7"/>
  <c r="K139" i="7"/>
  <c r="I140" i="7"/>
  <c r="J140" i="7"/>
  <c r="K140" i="7"/>
  <c r="I141" i="7"/>
  <c r="J141" i="7"/>
  <c r="K141" i="7"/>
  <c r="I142" i="7"/>
  <c r="J142" i="7"/>
  <c r="K142" i="7"/>
  <c r="I143" i="7"/>
  <c r="J143" i="7"/>
  <c r="K143" i="7"/>
  <c r="I144" i="7"/>
  <c r="J144" i="7"/>
  <c r="K144" i="7"/>
  <c r="I145" i="7"/>
  <c r="J145" i="7"/>
  <c r="K145" i="7"/>
  <c r="I131" i="7"/>
  <c r="J131" i="7"/>
  <c r="K131" i="7"/>
  <c r="I170" i="7"/>
  <c r="J170" i="7"/>
  <c r="K170" i="7"/>
  <c r="I171" i="7"/>
  <c r="J171" i="7"/>
  <c r="K171" i="7"/>
  <c r="I172" i="7"/>
  <c r="J172" i="7"/>
  <c r="K172" i="7"/>
  <c r="I173" i="7"/>
  <c r="J173" i="7"/>
  <c r="K173" i="7"/>
  <c r="I174" i="7"/>
  <c r="J174" i="7"/>
  <c r="K174" i="7"/>
  <c r="I175" i="7"/>
  <c r="J175" i="7"/>
  <c r="K175" i="7"/>
  <c r="I198" i="7"/>
  <c r="J198" i="7"/>
  <c r="K198" i="7"/>
  <c r="I199" i="7"/>
  <c r="J199" i="7"/>
  <c r="K199" i="7"/>
  <c r="I200" i="7"/>
  <c r="J200" i="7"/>
  <c r="K200" i="7"/>
  <c r="I201" i="7"/>
  <c r="J201" i="7"/>
  <c r="K201" i="7"/>
  <c r="I203" i="7"/>
  <c r="J203" i="7"/>
  <c r="K203" i="7"/>
  <c r="I204" i="7"/>
  <c r="J204" i="7"/>
  <c r="K204" i="7"/>
  <c r="I205" i="7"/>
  <c r="J205" i="7"/>
  <c r="K205" i="7"/>
  <c r="I206" i="7"/>
  <c r="J206" i="7"/>
  <c r="K206" i="7"/>
  <c r="I217" i="7"/>
  <c r="J217" i="7"/>
  <c r="K217" i="7"/>
  <c r="I218" i="7"/>
  <c r="J218" i="7"/>
  <c r="K218" i="7"/>
  <c r="I219" i="7"/>
  <c r="J219" i="7"/>
  <c r="K219" i="7"/>
  <c r="I220" i="7"/>
  <c r="J220" i="7"/>
  <c r="K220" i="7"/>
  <c r="I221" i="7"/>
  <c r="J221" i="7"/>
  <c r="K221" i="7"/>
  <c r="I222" i="7"/>
  <c r="J222" i="7"/>
  <c r="K222" i="7"/>
  <c r="I223" i="7"/>
  <c r="J223" i="7"/>
  <c r="K223" i="7"/>
  <c r="I224" i="7"/>
  <c r="J224" i="7"/>
  <c r="K224" i="7"/>
  <c r="I225" i="7"/>
  <c r="J225" i="7"/>
  <c r="K225" i="7"/>
  <c r="I213" i="7"/>
  <c r="J213" i="7"/>
  <c r="K213" i="7"/>
  <c r="I214" i="7"/>
  <c r="J214" i="7"/>
  <c r="K214" i="7"/>
  <c r="I215" i="7"/>
  <c r="J215" i="7"/>
  <c r="K215" i="7"/>
  <c r="I216" i="7"/>
  <c r="J216" i="7"/>
  <c r="K216" i="7"/>
  <c r="I226" i="7"/>
  <c r="J226" i="7"/>
  <c r="K226" i="7"/>
  <c r="I227" i="7"/>
  <c r="J227" i="7"/>
  <c r="K227" i="7"/>
  <c r="I228" i="7"/>
  <c r="J228" i="7"/>
  <c r="K228" i="7"/>
  <c r="I229" i="7"/>
  <c r="J229" i="7"/>
  <c r="K229" i="7"/>
  <c r="I230" i="7"/>
  <c r="J230" i="7"/>
  <c r="K230" i="7"/>
  <c r="I231" i="7"/>
  <c r="J231" i="7"/>
  <c r="K231" i="7"/>
  <c r="I232" i="7"/>
  <c r="J232" i="7"/>
  <c r="K232" i="7"/>
  <c r="I233" i="7"/>
  <c r="J233" i="7"/>
  <c r="K233" i="7"/>
  <c r="I235" i="7"/>
  <c r="J235" i="7"/>
  <c r="K235" i="7"/>
  <c r="I236" i="7"/>
  <c r="J236" i="7"/>
  <c r="K236" i="7"/>
  <c r="I150" i="7"/>
  <c r="J150" i="7"/>
  <c r="K150" i="7"/>
  <c r="I151" i="7"/>
  <c r="J151" i="7"/>
  <c r="K151" i="7"/>
  <c r="I152" i="7"/>
  <c r="J152" i="7"/>
  <c r="K152" i="7"/>
  <c r="I153" i="7"/>
  <c r="J153" i="7"/>
  <c r="K153" i="7"/>
  <c r="I154" i="7"/>
  <c r="J154" i="7"/>
  <c r="K154" i="7"/>
  <c r="I155" i="7"/>
  <c r="J155" i="7"/>
  <c r="K155" i="7"/>
  <c r="I66" i="7"/>
  <c r="J66" i="7"/>
  <c r="K66" i="7"/>
  <c r="I67" i="7"/>
  <c r="J67" i="7"/>
  <c r="K67" i="7"/>
  <c r="I33" i="7"/>
  <c r="J33" i="7"/>
  <c r="K33" i="7"/>
  <c r="I34" i="7"/>
  <c r="J34" i="7"/>
  <c r="K34" i="7"/>
  <c r="I35" i="7"/>
  <c r="J35" i="7"/>
  <c r="K35" i="7"/>
  <c r="I36" i="7"/>
  <c r="J36" i="7"/>
  <c r="K36" i="7"/>
  <c r="I37" i="7"/>
  <c r="J37" i="7"/>
  <c r="K37" i="7"/>
  <c r="J39" i="7"/>
  <c r="K39" i="7"/>
  <c r="I40" i="7"/>
  <c r="J40" i="7"/>
  <c r="K40" i="7"/>
  <c r="I41" i="7"/>
  <c r="J41" i="7"/>
  <c r="K41" i="7"/>
  <c r="I42" i="7"/>
  <c r="J42" i="7"/>
  <c r="K42" i="7"/>
  <c r="I43" i="7"/>
  <c r="J43" i="7"/>
  <c r="K43" i="7"/>
  <c r="I44" i="7"/>
  <c r="J44" i="7"/>
  <c r="K44" i="7"/>
  <c r="I45" i="7"/>
  <c r="J45" i="7"/>
  <c r="K45" i="7"/>
  <c r="I46" i="7"/>
  <c r="J46" i="7"/>
  <c r="K46" i="7"/>
  <c r="I47" i="7"/>
  <c r="J47" i="7"/>
  <c r="K47" i="7"/>
  <c r="I48" i="7"/>
  <c r="J48" i="7"/>
  <c r="K48" i="7"/>
  <c r="I49" i="7"/>
  <c r="J49" i="7"/>
  <c r="K49" i="7"/>
  <c r="I50" i="7"/>
  <c r="J50" i="7"/>
  <c r="K50" i="7"/>
  <c r="I29" i="7"/>
  <c r="J29" i="7"/>
  <c r="K29" i="7"/>
  <c r="I51" i="7"/>
  <c r="J51" i="7"/>
  <c r="K51" i="7"/>
  <c r="I52" i="7"/>
  <c r="J52" i="7"/>
  <c r="K52" i="7"/>
  <c r="I53" i="7"/>
  <c r="J53" i="7"/>
  <c r="K53" i="7"/>
  <c r="I54" i="7"/>
  <c r="J54" i="7"/>
  <c r="K54" i="7"/>
  <c r="I55" i="7"/>
  <c r="J55" i="7"/>
  <c r="K55" i="7"/>
  <c r="I56" i="7"/>
  <c r="J56" i="7"/>
  <c r="K56" i="7"/>
  <c r="I57" i="7"/>
  <c r="J57" i="7"/>
  <c r="K57" i="7"/>
  <c r="I112" i="7"/>
  <c r="J112" i="7"/>
  <c r="K112" i="7"/>
  <c r="I113" i="7"/>
  <c r="J113" i="7"/>
  <c r="K113" i="7"/>
  <c r="I114" i="7"/>
  <c r="J114" i="7"/>
  <c r="K114" i="7"/>
  <c r="I115" i="7"/>
  <c r="J115" i="7"/>
  <c r="K115" i="7"/>
  <c r="I116" i="7"/>
  <c r="J116" i="7"/>
  <c r="K116" i="7"/>
  <c r="I117" i="7"/>
  <c r="J117" i="7"/>
  <c r="K117" i="7"/>
  <c r="I118" i="7"/>
  <c r="J118" i="7"/>
  <c r="K118" i="7"/>
  <c r="I119" i="7"/>
  <c r="J119" i="7"/>
  <c r="K119" i="7"/>
  <c r="I120" i="7"/>
  <c r="J120" i="7"/>
  <c r="K120" i="7"/>
  <c r="I185" i="7"/>
  <c r="J185" i="7"/>
  <c r="K185" i="7"/>
  <c r="I186" i="7"/>
  <c r="J186" i="7"/>
  <c r="K186" i="7"/>
  <c r="I187" i="7"/>
  <c r="J187" i="7"/>
  <c r="K187" i="7"/>
  <c r="I188" i="7"/>
  <c r="J188" i="7"/>
  <c r="K188" i="7"/>
  <c r="I189" i="7"/>
  <c r="J189" i="7"/>
  <c r="K189" i="7"/>
  <c r="I191" i="7"/>
  <c r="J191" i="7"/>
  <c r="K191" i="7"/>
  <c r="I192" i="7"/>
  <c r="J192" i="7"/>
  <c r="K192" i="7"/>
  <c r="I193" i="7"/>
  <c r="J193" i="7"/>
  <c r="K193" i="7"/>
  <c r="I194" i="7"/>
  <c r="J194" i="7"/>
  <c r="K194" i="7"/>
  <c r="I195" i="7"/>
  <c r="J195" i="7"/>
  <c r="K195" i="7"/>
  <c r="I196" i="7"/>
  <c r="J196" i="7"/>
  <c r="K196" i="7"/>
  <c r="I197" i="7"/>
  <c r="J197" i="7"/>
  <c r="K197" i="7"/>
  <c r="I165" i="7"/>
  <c r="J165" i="7"/>
  <c r="K165" i="7"/>
  <c r="I164" i="7"/>
  <c r="J164" i="7"/>
  <c r="K164" i="7"/>
  <c r="I166" i="7"/>
  <c r="J166" i="7"/>
  <c r="K166" i="7"/>
  <c r="I167" i="7"/>
  <c r="J167" i="7"/>
  <c r="K167" i="7"/>
  <c r="I168" i="7"/>
  <c r="J168" i="7"/>
  <c r="K168" i="7"/>
  <c r="I157" i="7"/>
  <c r="J157" i="7"/>
  <c r="K157" i="7"/>
  <c r="I158" i="7"/>
  <c r="J158" i="7"/>
  <c r="K158" i="7"/>
  <c r="I159" i="7"/>
  <c r="J159" i="7"/>
  <c r="K159" i="7"/>
  <c r="I160" i="7"/>
  <c r="J160" i="7"/>
  <c r="K160" i="7"/>
  <c r="I161" i="7"/>
  <c r="J161" i="7"/>
  <c r="K161" i="7"/>
  <c r="I162" i="7"/>
  <c r="J162" i="7"/>
  <c r="K162" i="7"/>
  <c r="I163" i="7"/>
  <c r="J163" i="7"/>
  <c r="K163" i="7"/>
  <c r="I176" i="7"/>
  <c r="J176" i="7"/>
  <c r="K176" i="7"/>
  <c r="I177" i="7"/>
  <c r="J177" i="7"/>
  <c r="K177" i="7"/>
  <c r="I178" i="7"/>
  <c r="J178" i="7"/>
  <c r="K178" i="7"/>
  <c r="I179" i="7"/>
  <c r="J179" i="7"/>
  <c r="K179" i="7"/>
  <c r="I180" i="7"/>
  <c r="J180" i="7"/>
  <c r="K180" i="7"/>
  <c r="I181" i="7"/>
  <c r="J181" i="7"/>
  <c r="K181" i="7"/>
  <c r="I208" i="7"/>
  <c r="J208" i="7"/>
  <c r="K208" i="7"/>
  <c r="I209" i="7"/>
  <c r="J209" i="7"/>
  <c r="K209" i="7"/>
  <c r="I210" i="7"/>
  <c r="J210" i="7"/>
  <c r="K210" i="7"/>
  <c r="I239" i="7"/>
  <c r="J239" i="7"/>
  <c r="K239" i="7"/>
  <c r="I237" i="7"/>
  <c r="J237" i="7"/>
  <c r="K237" i="7"/>
  <c r="I240" i="7"/>
  <c r="J240" i="7"/>
  <c r="K240" i="7"/>
  <c r="I241" i="7"/>
  <c r="J241" i="7"/>
  <c r="K241" i="7"/>
  <c r="I242" i="7"/>
  <c r="J242" i="7"/>
  <c r="K242" i="7"/>
  <c r="I243" i="7"/>
  <c r="J243" i="7"/>
  <c r="K243" i="7"/>
  <c r="I244" i="7"/>
  <c r="J244" i="7"/>
  <c r="K244" i="7"/>
  <c r="I251" i="7"/>
  <c r="J251" i="7"/>
  <c r="K251" i="7"/>
  <c r="I252" i="7"/>
  <c r="J252" i="7"/>
  <c r="K252" i="7"/>
  <c r="I253" i="7"/>
  <c r="J253" i="7"/>
  <c r="K253" i="7"/>
  <c r="I254" i="7"/>
  <c r="J254" i="7"/>
  <c r="K254" i="7"/>
  <c r="I255" i="7"/>
  <c r="J255" i="7"/>
  <c r="K255" i="7"/>
  <c r="I256" i="7"/>
  <c r="J256" i="7"/>
  <c r="K256" i="7"/>
  <c r="I257" i="7"/>
  <c r="J257" i="7"/>
  <c r="K257" i="7"/>
  <c r="I260" i="7"/>
  <c r="J260" i="7"/>
  <c r="K260" i="7"/>
  <c r="I156" i="7"/>
  <c r="J156" i="7"/>
  <c r="K156" i="7"/>
  <c r="C121" i="7"/>
  <c r="D121" i="7"/>
  <c r="E121" i="7"/>
  <c r="F121" i="7"/>
  <c r="G121" i="7"/>
  <c r="C122" i="7"/>
  <c r="D122" i="7"/>
  <c r="E122" i="7"/>
  <c r="F122" i="7"/>
  <c r="G122" i="7"/>
  <c r="C123" i="7"/>
  <c r="D123" i="7"/>
  <c r="E123" i="7"/>
  <c r="F123" i="7"/>
  <c r="G123" i="7"/>
  <c r="C124" i="7"/>
  <c r="D124" i="7"/>
  <c r="E124" i="7"/>
  <c r="F124" i="7"/>
  <c r="G124" i="7"/>
  <c r="C125" i="7"/>
  <c r="D125" i="7"/>
  <c r="E125" i="7"/>
  <c r="F125" i="7"/>
  <c r="G125" i="7"/>
  <c r="C126" i="7"/>
  <c r="D126" i="7"/>
  <c r="E126" i="7"/>
  <c r="F126" i="7"/>
  <c r="G126" i="7"/>
  <c r="C31" i="7"/>
  <c r="D31" i="7"/>
  <c r="E31" i="7"/>
  <c r="F31" i="7"/>
  <c r="G31" i="7"/>
  <c r="C30" i="7"/>
  <c r="D30" i="7"/>
  <c r="E30" i="7"/>
  <c r="F30" i="7"/>
  <c r="G30" i="7"/>
  <c r="C62" i="7"/>
  <c r="D62" i="7"/>
  <c r="E62" i="7"/>
  <c r="F62" i="7"/>
  <c r="G62" i="7"/>
  <c r="C63" i="7"/>
  <c r="D63" i="7"/>
  <c r="E63" i="7"/>
  <c r="F63" i="7"/>
  <c r="G63" i="7"/>
  <c r="C132" i="7"/>
  <c r="D132" i="7"/>
  <c r="E132" i="7"/>
  <c r="F132" i="7"/>
  <c r="G132" i="7"/>
  <c r="C133" i="7"/>
  <c r="D133" i="7"/>
  <c r="E133" i="7"/>
  <c r="F133" i="7"/>
  <c r="G133" i="7"/>
  <c r="C134" i="7"/>
  <c r="D134" i="7"/>
  <c r="E134" i="7"/>
  <c r="F134" i="7"/>
  <c r="G134" i="7"/>
  <c r="C135" i="7"/>
  <c r="D135" i="7"/>
  <c r="E135" i="7"/>
  <c r="F135" i="7"/>
  <c r="G135" i="7"/>
  <c r="C136" i="7"/>
  <c r="D136" i="7"/>
  <c r="E136" i="7"/>
  <c r="F136" i="7"/>
  <c r="G136" i="7"/>
  <c r="C137" i="7"/>
  <c r="D137" i="7"/>
  <c r="E137" i="7"/>
  <c r="F137" i="7"/>
  <c r="G137" i="7"/>
  <c r="C138" i="7"/>
  <c r="D138" i="7"/>
  <c r="E138" i="7"/>
  <c r="F138" i="7"/>
  <c r="G138" i="7"/>
  <c r="C139" i="7"/>
  <c r="D139" i="7"/>
  <c r="E139" i="7"/>
  <c r="F139" i="7"/>
  <c r="G139" i="7"/>
  <c r="C140" i="7"/>
  <c r="D140" i="7"/>
  <c r="E140" i="7"/>
  <c r="F140" i="7"/>
  <c r="G140" i="7"/>
  <c r="C141" i="7"/>
  <c r="D141" i="7"/>
  <c r="E141" i="7"/>
  <c r="F141" i="7"/>
  <c r="G141" i="7"/>
  <c r="C142" i="7"/>
  <c r="D142" i="7"/>
  <c r="E142" i="7"/>
  <c r="F142" i="7"/>
  <c r="G142" i="7"/>
  <c r="C143" i="7"/>
  <c r="D143" i="7"/>
  <c r="E143" i="7"/>
  <c r="F143" i="7"/>
  <c r="G143" i="7"/>
  <c r="C144" i="7"/>
  <c r="D144" i="7"/>
  <c r="E144" i="7"/>
  <c r="F144" i="7"/>
  <c r="G144" i="7"/>
  <c r="C145" i="7"/>
  <c r="D145" i="7"/>
  <c r="E145" i="7"/>
  <c r="F145" i="7"/>
  <c r="G145" i="7"/>
  <c r="C131" i="7"/>
  <c r="D131" i="7"/>
  <c r="E131" i="7"/>
  <c r="F131" i="7"/>
  <c r="G131" i="7"/>
  <c r="C170" i="7"/>
  <c r="D170" i="7"/>
  <c r="E170" i="7"/>
  <c r="F170" i="7"/>
  <c r="G170" i="7"/>
  <c r="C171" i="7"/>
  <c r="D171" i="7"/>
  <c r="E171" i="7"/>
  <c r="F171" i="7"/>
  <c r="G171" i="7"/>
  <c r="C172" i="7"/>
  <c r="D172" i="7"/>
  <c r="E172" i="7"/>
  <c r="F172" i="7"/>
  <c r="G172" i="7"/>
  <c r="C173" i="7"/>
  <c r="D173" i="7"/>
  <c r="E173" i="7"/>
  <c r="F173" i="7"/>
  <c r="G173" i="7"/>
  <c r="C174" i="7"/>
  <c r="D174" i="7"/>
  <c r="E174" i="7"/>
  <c r="F174" i="7"/>
  <c r="G174" i="7"/>
  <c r="C175" i="7"/>
  <c r="D175" i="7"/>
  <c r="E175" i="7"/>
  <c r="F175" i="7"/>
  <c r="G175" i="7"/>
  <c r="C198" i="7"/>
  <c r="D198" i="7"/>
  <c r="E198" i="7"/>
  <c r="F198" i="7"/>
  <c r="G198" i="7"/>
  <c r="C199" i="7"/>
  <c r="D199" i="7"/>
  <c r="E199" i="7"/>
  <c r="F199" i="7"/>
  <c r="G199" i="7"/>
  <c r="C200" i="7"/>
  <c r="D200" i="7"/>
  <c r="E200" i="7"/>
  <c r="F200" i="7"/>
  <c r="G200" i="7"/>
  <c r="C201" i="7"/>
  <c r="D201" i="7"/>
  <c r="E201" i="7"/>
  <c r="F201" i="7"/>
  <c r="G201" i="7"/>
  <c r="C203" i="7"/>
  <c r="D203" i="7"/>
  <c r="E203" i="7"/>
  <c r="F203" i="7"/>
  <c r="G203" i="7"/>
  <c r="C204" i="7"/>
  <c r="D204" i="7"/>
  <c r="E204" i="7"/>
  <c r="F204" i="7"/>
  <c r="G204" i="7"/>
  <c r="C205" i="7"/>
  <c r="D205" i="7"/>
  <c r="E205" i="7"/>
  <c r="F205" i="7"/>
  <c r="G205" i="7"/>
  <c r="C206" i="7"/>
  <c r="D206" i="7"/>
  <c r="E206" i="7"/>
  <c r="F206" i="7"/>
  <c r="G206" i="7"/>
  <c r="C217" i="7"/>
  <c r="D217" i="7"/>
  <c r="E217" i="7"/>
  <c r="F217" i="7"/>
  <c r="G217" i="7"/>
  <c r="C218" i="7"/>
  <c r="D218" i="7"/>
  <c r="E218" i="7"/>
  <c r="F218" i="7"/>
  <c r="G218" i="7"/>
  <c r="C219" i="7"/>
  <c r="D219" i="7"/>
  <c r="E219" i="7"/>
  <c r="F219" i="7"/>
  <c r="G219" i="7"/>
  <c r="C220" i="7"/>
  <c r="D220" i="7"/>
  <c r="E220" i="7"/>
  <c r="F220" i="7"/>
  <c r="G220" i="7"/>
  <c r="C221" i="7"/>
  <c r="D221" i="7"/>
  <c r="E221" i="7"/>
  <c r="F221" i="7"/>
  <c r="G221" i="7"/>
  <c r="C222" i="7"/>
  <c r="D222" i="7"/>
  <c r="E222" i="7"/>
  <c r="F222" i="7"/>
  <c r="G222" i="7"/>
  <c r="C223" i="7"/>
  <c r="D223" i="7"/>
  <c r="E223" i="7"/>
  <c r="F223" i="7"/>
  <c r="G223" i="7"/>
  <c r="C224" i="7"/>
  <c r="D224" i="7"/>
  <c r="E224" i="7"/>
  <c r="F224" i="7"/>
  <c r="G224" i="7"/>
  <c r="C225" i="7"/>
  <c r="D225" i="7"/>
  <c r="E225" i="7"/>
  <c r="F225" i="7"/>
  <c r="G225" i="7"/>
  <c r="C213" i="7"/>
  <c r="D213" i="7"/>
  <c r="E213" i="7"/>
  <c r="F213" i="7"/>
  <c r="G213" i="7"/>
  <c r="C214" i="7"/>
  <c r="D214" i="7"/>
  <c r="E214" i="7"/>
  <c r="F214" i="7"/>
  <c r="G214" i="7"/>
  <c r="C215" i="7"/>
  <c r="D215" i="7"/>
  <c r="E215" i="7"/>
  <c r="F215" i="7"/>
  <c r="G215" i="7"/>
  <c r="C216" i="7"/>
  <c r="D216" i="7"/>
  <c r="E216" i="7"/>
  <c r="F216" i="7"/>
  <c r="G216" i="7"/>
  <c r="C226" i="7"/>
  <c r="D226" i="7"/>
  <c r="E226" i="7"/>
  <c r="F226" i="7"/>
  <c r="G226" i="7"/>
  <c r="C227" i="7"/>
  <c r="D227" i="7"/>
  <c r="E227" i="7"/>
  <c r="F227" i="7"/>
  <c r="G227" i="7"/>
  <c r="C228" i="7"/>
  <c r="D228" i="7"/>
  <c r="E228" i="7"/>
  <c r="F228" i="7"/>
  <c r="G228" i="7"/>
  <c r="C229" i="7"/>
  <c r="D229" i="7"/>
  <c r="E229" i="7"/>
  <c r="F229" i="7"/>
  <c r="G229" i="7"/>
  <c r="C230" i="7"/>
  <c r="D230" i="7"/>
  <c r="E230" i="7"/>
  <c r="F230" i="7"/>
  <c r="G230" i="7"/>
  <c r="C231" i="7"/>
  <c r="D231" i="7"/>
  <c r="E231" i="7"/>
  <c r="F231" i="7"/>
  <c r="G231" i="7"/>
  <c r="C232" i="7"/>
  <c r="D232" i="7"/>
  <c r="E232" i="7"/>
  <c r="F232" i="7"/>
  <c r="G232" i="7"/>
  <c r="C233" i="7"/>
  <c r="D233" i="7"/>
  <c r="E233" i="7"/>
  <c r="F233" i="7"/>
  <c r="G233" i="7"/>
  <c r="C235" i="7"/>
  <c r="D235" i="7"/>
  <c r="E235" i="7"/>
  <c r="F235" i="7"/>
  <c r="G235" i="7"/>
  <c r="C236" i="7"/>
  <c r="D236" i="7"/>
  <c r="E236" i="7"/>
  <c r="F236" i="7"/>
  <c r="G236" i="7"/>
  <c r="C150" i="7"/>
  <c r="D150" i="7"/>
  <c r="E150" i="7"/>
  <c r="F150" i="7"/>
  <c r="G150" i="7"/>
  <c r="C151" i="7"/>
  <c r="D151" i="7"/>
  <c r="E151" i="7"/>
  <c r="F151" i="7"/>
  <c r="G151" i="7"/>
  <c r="C152" i="7"/>
  <c r="D152" i="7"/>
  <c r="E152" i="7"/>
  <c r="F152" i="7"/>
  <c r="G152" i="7"/>
  <c r="C153" i="7"/>
  <c r="D153" i="7"/>
  <c r="E153" i="7"/>
  <c r="F153" i="7"/>
  <c r="G153" i="7"/>
  <c r="C154" i="7"/>
  <c r="D154" i="7"/>
  <c r="E154" i="7"/>
  <c r="F154" i="7"/>
  <c r="G154" i="7"/>
  <c r="C155" i="7"/>
  <c r="D155" i="7"/>
  <c r="E155" i="7"/>
  <c r="F155" i="7"/>
  <c r="G155" i="7"/>
  <c r="C66" i="7"/>
  <c r="D66" i="7"/>
  <c r="E66" i="7"/>
  <c r="F66" i="7"/>
  <c r="G66" i="7"/>
  <c r="C67" i="7"/>
  <c r="D67" i="7"/>
  <c r="E67" i="7"/>
  <c r="F67" i="7"/>
  <c r="G67" i="7"/>
  <c r="C33" i="7"/>
  <c r="D33" i="7"/>
  <c r="E33" i="7"/>
  <c r="F33" i="7"/>
  <c r="G33" i="7"/>
  <c r="C34" i="7"/>
  <c r="D34" i="7"/>
  <c r="E34" i="7"/>
  <c r="F34" i="7"/>
  <c r="G34" i="7"/>
  <c r="C35" i="7"/>
  <c r="D35" i="7"/>
  <c r="E35" i="7"/>
  <c r="F35" i="7"/>
  <c r="G35" i="7"/>
  <c r="C36" i="7"/>
  <c r="D36" i="7"/>
  <c r="E36" i="7"/>
  <c r="F36" i="7"/>
  <c r="G36" i="7"/>
  <c r="C37" i="7"/>
  <c r="D37" i="7"/>
  <c r="E37" i="7"/>
  <c r="F37" i="7"/>
  <c r="G37" i="7"/>
  <c r="C39" i="7"/>
  <c r="D39" i="7"/>
  <c r="E39" i="7"/>
  <c r="F39" i="7"/>
  <c r="G39" i="7"/>
  <c r="C40" i="7"/>
  <c r="D40" i="7"/>
  <c r="E40" i="7"/>
  <c r="F40" i="7"/>
  <c r="G40" i="7"/>
  <c r="C41" i="7"/>
  <c r="D41" i="7"/>
  <c r="E41" i="7"/>
  <c r="F41" i="7"/>
  <c r="G41" i="7"/>
  <c r="C42" i="7"/>
  <c r="D42" i="7"/>
  <c r="E42" i="7"/>
  <c r="F42" i="7"/>
  <c r="G42" i="7"/>
  <c r="C43" i="7"/>
  <c r="D43" i="7"/>
  <c r="E43" i="7"/>
  <c r="F43" i="7"/>
  <c r="G43" i="7"/>
  <c r="C44" i="7"/>
  <c r="D44" i="7"/>
  <c r="E44" i="7"/>
  <c r="F44" i="7"/>
  <c r="G44" i="7"/>
  <c r="C45" i="7"/>
  <c r="D45" i="7"/>
  <c r="E45" i="7"/>
  <c r="F45" i="7"/>
  <c r="G45" i="7"/>
  <c r="C46" i="7"/>
  <c r="D46" i="7"/>
  <c r="E46" i="7"/>
  <c r="F46" i="7"/>
  <c r="G46" i="7"/>
  <c r="C47" i="7"/>
  <c r="D47" i="7"/>
  <c r="E47" i="7"/>
  <c r="F47" i="7"/>
  <c r="G47" i="7"/>
  <c r="C48" i="7"/>
  <c r="D48" i="7"/>
  <c r="E48" i="7"/>
  <c r="F48" i="7"/>
  <c r="G48" i="7"/>
  <c r="C49" i="7"/>
  <c r="D49" i="7"/>
  <c r="E49" i="7"/>
  <c r="F49" i="7"/>
  <c r="G49" i="7"/>
  <c r="C50" i="7"/>
  <c r="D50" i="7"/>
  <c r="E50" i="7"/>
  <c r="F50" i="7"/>
  <c r="G50" i="7"/>
  <c r="C29" i="7"/>
  <c r="D29" i="7"/>
  <c r="E29" i="7"/>
  <c r="F29" i="7"/>
  <c r="G29" i="7"/>
  <c r="C51" i="7"/>
  <c r="D51" i="7"/>
  <c r="E51" i="7"/>
  <c r="F51" i="7"/>
  <c r="G51" i="7"/>
  <c r="C52" i="7"/>
  <c r="D52" i="7"/>
  <c r="E52" i="7"/>
  <c r="F52" i="7"/>
  <c r="G52" i="7"/>
  <c r="C53" i="7"/>
  <c r="D53" i="7"/>
  <c r="E53" i="7"/>
  <c r="F53" i="7"/>
  <c r="G53" i="7"/>
  <c r="C54" i="7"/>
  <c r="D54" i="7"/>
  <c r="E54" i="7"/>
  <c r="F54" i="7"/>
  <c r="G54" i="7"/>
  <c r="C55" i="7"/>
  <c r="D55" i="7"/>
  <c r="E55" i="7"/>
  <c r="F55" i="7"/>
  <c r="G55" i="7"/>
  <c r="C56" i="7"/>
  <c r="D56" i="7"/>
  <c r="E56" i="7"/>
  <c r="F56" i="7"/>
  <c r="G56" i="7"/>
  <c r="C57" i="7"/>
  <c r="D57" i="7"/>
  <c r="E57" i="7"/>
  <c r="F57" i="7"/>
  <c r="G57" i="7"/>
  <c r="C70" i="7"/>
  <c r="D70" i="7"/>
  <c r="E70" i="7"/>
  <c r="F70" i="7"/>
  <c r="G70" i="7"/>
  <c r="C71" i="7"/>
  <c r="D71" i="7"/>
  <c r="E71" i="7"/>
  <c r="F71" i="7"/>
  <c r="G71" i="7"/>
  <c r="C72" i="7"/>
  <c r="D72" i="7"/>
  <c r="E72" i="7"/>
  <c r="F72" i="7"/>
  <c r="G72" i="7"/>
  <c r="C73" i="7"/>
  <c r="D73" i="7"/>
  <c r="E73" i="7"/>
  <c r="F73" i="7"/>
  <c r="G73" i="7"/>
  <c r="C74" i="7"/>
  <c r="D74" i="7"/>
  <c r="E74" i="7"/>
  <c r="F74" i="7"/>
  <c r="G74" i="7"/>
  <c r="C75" i="7"/>
  <c r="D75" i="7"/>
  <c r="E75" i="7"/>
  <c r="F75" i="7"/>
  <c r="G75" i="7"/>
  <c r="C69" i="7"/>
  <c r="D69" i="7"/>
  <c r="E69" i="7"/>
  <c r="F69" i="7"/>
  <c r="G69" i="7"/>
  <c r="C76" i="7"/>
  <c r="D76" i="7"/>
  <c r="E76" i="7"/>
  <c r="F76" i="7"/>
  <c r="G76" i="7"/>
  <c r="C77" i="7"/>
  <c r="D77" i="7"/>
  <c r="E77" i="7"/>
  <c r="F77" i="7"/>
  <c r="G77" i="7"/>
  <c r="C78" i="7"/>
  <c r="D78" i="7"/>
  <c r="E78" i="7"/>
  <c r="F78" i="7"/>
  <c r="G78" i="7"/>
  <c r="C79" i="7"/>
  <c r="D79" i="7"/>
  <c r="E79" i="7"/>
  <c r="F79" i="7"/>
  <c r="G79" i="7"/>
  <c r="C92" i="7"/>
  <c r="D92" i="7"/>
  <c r="E92" i="7"/>
  <c r="F92" i="7"/>
  <c r="G92" i="7"/>
  <c r="C93" i="7"/>
  <c r="D93" i="7"/>
  <c r="E93" i="7"/>
  <c r="F93" i="7"/>
  <c r="G93" i="7"/>
  <c r="C94" i="7"/>
  <c r="D94" i="7"/>
  <c r="E94" i="7"/>
  <c r="F94" i="7"/>
  <c r="G94" i="7"/>
  <c r="C95" i="7"/>
  <c r="D95" i="7"/>
  <c r="E95" i="7"/>
  <c r="F95" i="7"/>
  <c r="G95" i="7"/>
  <c r="C96" i="7"/>
  <c r="D96" i="7"/>
  <c r="E96" i="7"/>
  <c r="F96" i="7"/>
  <c r="G96" i="7"/>
  <c r="C97" i="7"/>
  <c r="D97" i="7"/>
  <c r="E97" i="7"/>
  <c r="F97" i="7"/>
  <c r="G97" i="7"/>
  <c r="C99" i="7"/>
  <c r="D99" i="7"/>
  <c r="E99" i="7"/>
  <c r="F99" i="7"/>
  <c r="G99" i="7"/>
  <c r="C100" i="7"/>
  <c r="D100" i="7"/>
  <c r="E100" i="7"/>
  <c r="F100" i="7"/>
  <c r="G100" i="7"/>
  <c r="C101" i="7"/>
  <c r="D101" i="7"/>
  <c r="E101" i="7"/>
  <c r="F101" i="7"/>
  <c r="G101" i="7"/>
  <c r="C102" i="7"/>
  <c r="D102" i="7"/>
  <c r="E102" i="7"/>
  <c r="F102" i="7"/>
  <c r="G102" i="7"/>
  <c r="C103" i="7"/>
  <c r="D103" i="7"/>
  <c r="E103" i="7"/>
  <c r="F103" i="7"/>
  <c r="G103" i="7"/>
  <c r="C107" i="7"/>
  <c r="D107" i="7"/>
  <c r="E107" i="7"/>
  <c r="F107" i="7"/>
  <c r="G107" i="7"/>
  <c r="C112" i="7"/>
  <c r="D112" i="7"/>
  <c r="E112" i="7"/>
  <c r="F112" i="7"/>
  <c r="G112" i="7"/>
  <c r="C113" i="7"/>
  <c r="D113" i="7"/>
  <c r="E113" i="7"/>
  <c r="F113" i="7"/>
  <c r="G113" i="7"/>
  <c r="C114" i="7"/>
  <c r="D114" i="7"/>
  <c r="E114" i="7"/>
  <c r="F114" i="7"/>
  <c r="G114" i="7"/>
  <c r="C115" i="7"/>
  <c r="D115" i="7"/>
  <c r="E115" i="7"/>
  <c r="F115" i="7"/>
  <c r="G115" i="7"/>
  <c r="C116" i="7"/>
  <c r="D116" i="7"/>
  <c r="E116" i="7"/>
  <c r="F116" i="7"/>
  <c r="G116" i="7"/>
  <c r="C117" i="7"/>
  <c r="D117" i="7"/>
  <c r="E117" i="7"/>
  <c r="F117" i="7"/>
  <c r="G117" i="7"/>
  <c r="C118" i="7"/>
  <c r="D118" i="7"/>
  <c r="E118" i="7"/>
  <c r="F118" i="7"/>
  <c r="G118" i="7"/>
  <c r="C119" i="7"/>
  <c r="D119" i="7"/>
  <c r="E119" i="7"/>
  <c r="F119" i="7"/>
  <c r="G119" i="7"/>
  <c r="C120" i="7"/>
  <c r="D120" i="7"/>
  <c r="E120" i="7"/>
  <c r="F120" i="7"/>
  <c r="G120" i="7"/>
  <c r="C185" i="7"/>
  <c r="D185" i="7"/>
  <c r="E185" i="7"/>
  <c r="F185" i="7"/>
  <c r="G185" i="7"/>
  <c r="C186" i="7"/>
  <c r="D186" i="7"/>
  <c r="E186" i="7"/>
  <c r="F186" i="7"/>
  <c r="G186" i="7"/>
  <c r="C187" i="7"/>
  <c r="D187" i="7"/>
  <c r="E187" i="7"/>
  <c r="F187" i="7"/>
  <c r="G187" i="7"/>
  <c r="C188" i="7"/>
  <c r="D188" i="7"/>
  <c r="E188" i="7"/>
  <c r="F188" i="7"/>
  <c r="G188" i="7"/>
  <c r="C189" i="7"/>
  <c r="D189" i="7"/>
  <c r="E189" i="7"/>
  <c r="F189" i="7"/>
  <c r="G189" i="7"/>
  <c r="C191" i="7"/>
  <c r="D191" i="7"/>
  <c r="E191" i="7"/>
  <c r="F191" i="7"/>
  <c r="G191" i="7"/>
  <c r="C192" i="7"/>
  <c r="D192" i="7"/>
  <c r="E192" i="7"/>
  <c r="F192" i="7"/>
  <c r="G192" i="7"/>
  <c r="C193" i="7"/>
  <c r="D193" i="7"/>
  <c r="E193" i="7"/>
  <c r="F193" i="7"/>
  <c r="G193" i="7"/>
  <c r="C194" i="7"/>
  <c r="D194" i="7"/>
  <c r="E194" i="7"/>
  <c r="F194" i="7"/>
  <c r="G194" i="7"/>
  <c r="C195" i="7"/>
  <c r="D195" i="7"/>
  <c r="E195" i="7"/>
  <c r="F195" i="7"/>
  <c r="G195" i="7"/>
  <c r="C196" i="7"/>
  <c r="D196" i="7"/>
  <c r="E196" i="7"/>
  <c r="F196" i="7"/>
  <c r="G196" i="7"/>
  <c r="C197" i="7"/>
  <c r="D197" i="7"/>
  <c r="E197" i="7"/>
  <c r="F197" i="7"/>
  <c r="G197" i="7"/>
  <c r="C165" i="7"/>
  <c r="D165" i="7"/>
  <c r="E165" i="7"/>
  <c r="F165" i="7"/>
  <c r="G165" i="7"/>
  <c r="C164" i="7"/>
  <c r="D164" i="7"/>
  <c r="E164" i="7"/>
  <c r="F164" i="7"/>
  <c r="G164" i="7"/>
  <c r="C166" i="7"/>
  <c r="D166" i="7"/>
  <c r="E166" i="7"/>
  <c r="F166" i="7"/>
  <c r="G166" i="7"/>
  <c r="C167" i="7"/>
  <c r="D167" i="7"/>
  <c r="E167" i="7"/>
  <c r="F167" i="7"/>
  <c r="G167" i="7"/>
  <c r="C168" i="7"/>
  <c r="D168" i="7"/>
  <c r="E168" i="7"/>
  <c r="F168" i="7"/>
  <c r="G168" i="7"/>
  <c r="C157" i="7"/>
  <c r="D157" i="7"/>
  <c r="E157" i="7"/>
  <c r="F157" i="7"/>
  <c r="G157" i="7"/>
  <c r="C158" i="7"/>
  <c r="D158" i="7"/>
  <c r="E158" i="7"/>
  <c r="F158" i="7"/>
  <c r="G158" i="7"/>
  <c r="C159" i="7"/>
  <c r="D159" i="7"/>
  <c r="E159" i="7"/>
  <c r="F159" i="7"/>
  <c r="G159" i="7"/>
  <c r="C160" i="7"/>
  <c r="D160" i="7"/>
  <c r="E160" i="7"/>
  <c r="F160" i="7"/>
  <c r="G160" i="7"/>
  <c r="C161" i="7"/>
  <c r="D161" i="7"/>
  <c r="E161" i="7"/>
  <c r="F161" i="7"/>
  <c r="G161" i="7"/>
  <c r="C162" i="7"/>
  <c r="D162" i="7"/>
  <c r="E162" i="7"/>
  <c r="F162" i="7"/>
  <c r="G162" i="7"/>
  <c r="C163" i="7"/>
  <c r="D163" i="7"/>
  <c r="E163" i="7"/>
  <c r="F163" i="7"/>
  <c r="G163" i="7"/>
  <c r="C176" i="7"/>
  <c r="D176" i="7"/>
  <c r="E176" i="7"/>
  <c r="F176" i="7"/>
  <c r="G176" i="7"/>
  <c r="C177" i="7"/>
  <c r="D177" i="7"/>
  <c r="E177" i="7"/>
  <c r="F177" i="7"/>
  <c r="G177" i="7"/>
  <c r="C178" i="7"/>
  <c r="D178" i="7"/>
  <c r="E178" i="7"/>
  <c r="F178" i="7"/>
  <c r="G178" i="7"/>
  <c r="C179" i="7"/>
  <c r="D179" i="7"/>
  <c r="E179" i="7"/>
  <c r="F179" i="7"/>
  <c r="G179" i="7"/>
  <c r="C180" i="7"/>
  <c r="D180" i="7"/>
  <c r="E180" i="7"/>
  <c r="F180" i="7"/>
  <c r="G180" i="7"/>
  <c r="C181" i="7"/>
  <c r="D181" i="7"/>
  <c r="E181" i="7"/>
  <c r="F181" i="7"/>
  <c r="G181" i="7"/>
  <c r="C208" i="7"/>
  <c r="D208" i="7"/>
  <c r="E208" i="7"/>
  <c r="F208" i="7"/>
  <c r="G208" i="7"/>
  <c r="C209" i="7"/>
  <c r="D209" i="7"/>
  <c r="E209" i="7"/>
  <c r="F209" i="7"/>
  <c r="G209" i="7"/>
  <c r="C210" i="7"/>
  <c r="D210" i="7"/>
  <c r="E210" i="7"/>
  <c r="F210" i="7"/>
  <c r="G210" i="7"/>
  <c r="C238" i="7"/>
  <c r="D238" i="7"/>
  <c r="E238" i="7"/>
  <c r="F238" i="7"/>
  <c r="G238" i="7"/>
  <c r="C239" i="7"/>
  <c r="D239" i="7"/>
  <c r="E239" i="7"/>
  <c r="F239" i="7"/>
  <c r="G239" i="7"/>
  <c r="C237" i="7"/>
  <c r="D237" i="7"/>
  <c r="E237" i="7"/>
  <c r="F237" i="7"/>
  <c r="G237" i="7"/>
  <c r="C240" i="7"/>
  <c r="D240" i="7"/>
  <c r="E240" i="7"/>
  <c r="F240" i="7"/>
  <c r="G240" i="7"/>
  <c r="C241" i="7"/>
  <c r="D241" i="7"/>
  <c r="E241" i="7"/>
  <c r="F241" i="7"/>
  <c r="G241" i="7"/>
  <c r="C242" i="7"/>
  <c r="D242" i="7"/>
  <c r="E242" i="7"/>
  <c r="F242" i="7"/>
  <c r="G242" i="7"/>
  <c r="C243" i="7"/>
  <c r="D243" i="7"/>
  <c r="E243" i="7"/>
  <c r="F243" i="7"/>
  <c r="G243" i="7"/>
  <c r="C244" i="7"/>
  <c r="D244" i="7"/>
  <c r="E244" i="7"/>
  <c r="F244" i="7"/>
  <c r="G244" i="7"/>
  <c r="C245" i="7"/>
  <c r="D245" i="7"/>
  <c r="E245" i="7"/>
  <c r="F245" i="7"/>
  <c r="G245" i="7"/>
  <c r="C246" i="7"/>
  <c r="D246" i="7"/>
  <c r="E246" i="7"/>
  <c r="F246" i="7"/>
  <c r="G246" i="7"/>
  <c r="C247" i="7"/>
  <c r="D247" i="7"/>
  <c r="E247" i="7"/>
  <c r="F247" i="7"/>
  <c r="G247" i="7"/>
  <c r="C248" i="7"/>
  <c r="D248" i="7"/>
  <c r="E248" i="7"/>
  <c r="F248" i="7"/>
  <c r="G248" i="7"/>
  <c r="C249" i="7"/>
  <c r="D249" i="7"/>
  <c r="E249" i="7"/>
  <c r="F249" i="7"/>
  <c r="G249" i="7"/>
  <c r="C251" i="7"/>
  <c r="D251" i="7"/>
  <c r="E251" i="7"/>
  <c r="F251" i="7"/>
  <c r="G251" i="7"/>
  <c r="C252" i="7"/>
  <c r="D252" i="7"/>
  <c r="E252" i="7"/>
  <c r="F252" i="7"/>
  <c r="G252" i="7"/>
  <c r="C253" i="7"/>
  <c r="D253" i="7"/>
  <c r="E253" i="7"/>
  <c r="F253" i="7"/>
  <c r="G253" i="7"/>
  <c r="C254" i="7"/>
  <c r="D254" i="7"/>
  <c r="E254" i="7"/>
  <c r="F254" i="7"/>
  <c r="G254" i="7"/>
  <c r="C255" i="7"/>
  <c r="D255" i="7"/>
  <c r="E255" i="7"/>
  <c r="F255" i="7"/>
  <c r="G255" i="7"/>
  <c r="C256" i="7"/>
  <c r="D256" i="7"/>
  <c r="E256" i="7"/>
  <c r="F256" i="7"/>
  <c r="G256" i="7"/>
  <c r="C257" i="7"/>
  <c r="D257" i="7"/>
  <c r="E257" i="7"/>
  <c r="F257" i="7"/>
  <c r="G257" i="7"/>
  <c r="C260" i="7"/>
  <c r="D260" i="7"/>
  <c r="E260" i="7"/>
  <c r="F260" i="7"/>
  <c r="G260" i="7"/>
  <c r="C156" i="7"/>
  <c r="D156" i="7"/>
  <c r="E156" i="7"/>
  <c r="F156" i="7"/>
  <c r="G156" i="7"/>
  <c r="I32" i="6"/>
  <c r="J32" i="6"/>
  <c r="K32" i="6"/>
  <c r="I33" i="6"/>
  <c r="J33" i="6"/>
  <c r="K33" i="6"/>
  <c r="I34" i="6"/>
  <c r="J34" i="6"/>
  <c r="K34" i="6"/>
  <c r="I37" i="6"/>
  <c r="J37" i="6"/>
  <c r="K37" i="6"/>
  <c r="I38" i="6"/>
  <c r="J38" i="6"/>
  <c r="K38" i="6"/>
  <c r="I51" i="6"/>
  <c r="J51" i="6"/>
  <c r="K51" i="6"/>
  <c r="I52" i="6"/>
  <c r="J52" i="6"/>
  <c r="K52" i="6"/>
  <c r="I53" i="6"/>
  <c r="J53" i="6"/>
  <c r="K53" i="6"/>
  <c r="I54" i="6"/>
  <c r="J54" i="6"/>
  <c r="K54" i="6"/>
  <c r="I55" i="6"/>
  <c r="J55" i="6"/>
  <c r="K55" i="6"/>
  <c r="I56" i="6"/>
  <c r="J56" i="6"/>
  <c r="K56" i="6"/>
  <c r="I57" i="6"/>
  <c r="J57" i="6"/>
  <c r="K57" i="6"/>
  <c r="I63" i="6"/>
  <c r="J63" i="6"/>
  <c r="K63" i="6"/>
  <c r="I64" i="6"/>
  <c r="J64" i="6"/>
  <c r="K64" i="6"/>
  <c r="I65" i="6"/>
  <c r="J65" i="6"/>
  <c r="K65" i="6"/>
  <c r="I66" i="6"/>
  <c r="J66" i="6"/>
  <c r="K66" i="6"/>
  <c r="I68" i="6"/>
  <c r="J68" i="6"/>
  <c r="K68" i="6"/>
  <c r="I70" i="6"/>
  <c r="J70" i="6"/>
  <c r="K70" i="6"/>
  <c r="I71" i="6"/>
  <c r="J71" i="6"/>
  <c r="K71" i="6"/>
  <c r="I72" i="6"/>
  <c r="J72" i="6"/>
  <c r="K72" i="6"/>
  <c r="I73" i="6"/>
  <c r="J73" i="6"/>
  <c r="K73" i="6"/>
  <c r="I79" i="6"/>
  <c r="J79" i="6"/>
  <c r="K79" i="6"/>
  <c r="I80" i="6"/>
  <c r="J80" i="6"/>
  <c r="K80" i="6"/>
  <c r="I81" i="6"/>
  <c r="J81" i="6"/>
  <c r="K81" i="6"/>
  <c r="I82" i="6"/>
  <c r="J82" i="6"/>
  <c r="K82" i="6"/>
  <c r="I83" i="6"/>
  <c r="J83" i="6"/>
  <c r="K83" i="6"/>
  <c r="I84" i="6"/>
  <c r="J84" i="6"/>
  <c r="K84" i="6"/>
  <c r="I85" i="6"/>
  <c r="J85" i="6"/>
  <c r="K85" i="6"/>
  <c r="I86" i="6"/>
  <c r="J86" i="6"/>
  <c r="K86" i="6"/>
  <c r="I87" i="6"/>
  <c r="J87" i="6"/>
  <c r="K87" i="6"/>
  <c r="I100" i="6"/>
  <c r="J100" i="6"/>
  <c r="K100" i="6"/>
  <c r="I101" i="6"/>
  <c r="J101" i="6"/>
  <c r="K101" i="6"/>
  <c r="I102" i="6"/>
  <c r="J102" i="6"/>
  <c r="K102" i="6"/>
  <c r="I103" i="6"/>
  <c r="J103" i="6"/>
  <c r="K103" i="6"/>
  <c r="I104" i="6"/>
  <c r="J104" i="6"/>
  <c r="K104" i="6"/>
  <c r="I105" i="6"/>
  <c r="J105" i="6"/>
  <c r="K105" i="6"/>
  <c r="I4" i="6"/>
  <c r="J4" i="6"/>
  <c r="K4" i="6"/>
  <c r="I5" i="6"/>
  <c r="J5" i="6"/>
  <c r="K5" i="6"/>
  <c r="I6" i="6"/>
  <c r="J6" i="6"/>
  <c r="K6" i="6"/>
  <c r="I7" i="6"/>
  <c r="J7" i="6"/>
  <c r="K7" i="6"/>
  <c r="I8" i="6"/>
  <c r="J8" i="6"/>
  <c r="K8" i="6"/>
  <c r="I9" i="6"/>
  <c r="J9" i="6"/>
  <c r="K9" i="6"/>
  <c r="I107" i="6"/>
  <c r="J107" i="6"/>
  <c r="K107" i="6"/>
  <c r="I108" i="6"/>
  <c r="J108" i="6"/>
  <c r="K108" i="6"/>
  <c r="I111" i="6"/>
  <c r="J111" i="6"/>
  <c r="K111" i="6"/>
  <c r="I112" i="6"/>
  <c r="J112" i="6"/>
  <c r="K112" i="6"/>
  <c r="I113" i="6"/>
  <c r="J113" i="6"/>
  <c r="K113" i="6"/>
  <c r="I109" i="6"/>
  <c r="J109" i="6"/>
  <c r="K109" i="6"/>
  <c r="I114" i="6"/>
  <c r="J114" i="6"/>
  <c r="K114" i="6"/>
  <c r="I115" i="6"/>
  <c r="J115" i="6"/>
  <c r="K115" i="6"/>
  <c r="I116" i="6"/>
  <c r="J116" i="6"/>
  <c r="K116" i="6"/>
  <c r="I120" i="6"/>
  <c r="J120" i="6"/>
  <c r="K120" i="6"/>
  <c r="I48" i="6"/>
  <c r="J48" i="6"/>
  <c r="K48" i="6"/>
  <c r="I49" i="6"/>
  <c r="J49" i="6"/>
  <c r="K49" i="6"/>
  <c r="I50" i="6"/>
  <c r="J50" i="6"/>
  <c r="K50" i="6"/>
  <c r="I121" i="6"/>
  <c r="J121" i="6"/>
  <c r="K121" i="6"/>
  <c r="I122" i="6"/>
  <c r="J122" i="6"/>
  <c r="K122" i="6"/>
  <c r="I123" i="6"/>
  <c r="J123" i="6"/>
  <c r="K123" i="6"/>
  <c r="I124" i="6"/>
  <c r="J124" i="6"/>
  <c r="K124" i="6"/>
  <c r="I125" i="6"/>
  <c r="J125" i="6"/>
  <c r="K125" i="6"/>
  <c r="I126" i="6"/>
  <c r="J126" i="6"/>
  <c r="K126" i="6"/>
  <c r="I127" i="6"/>
  <c r="J127" i="6"/>
  <c r="K127" i="6"/>
  <c r="I128" i="6"/>
  <c r="J128" i="6"/>
  <c r="K128" i="6"/>
  <c r="I129" i="6"/>
  <c r="J129" i="6"/>
  <c r="K129" i="6"/>
  <c r="I130" i="6"/>
  <c r="J130" i="6"/>
  <c r="K130" i="6"/>
  <c r="I131" i="6"/>
  <c r="J131" i="6"/>
  <c r="K131" i="6"/>
  <c r="I132" i="6"/>
  <c r="J132" i="6"/>
  <c r="K132" i="6"/>
  <c r="I59" i="6"/>
  <c r="J59" i="6"/>
  <c r="K59" i="6"/>
  <c r="C17" i="6"/>
  <c r="D17" i="6"/>
  <c r="E17" i="6"/>
  <c r="F17" i="6"/>
  <c r="G17" i="6"/>
  <c r="C21" i="6"/>
  <c r="D21" i="6"/>
  <c r="E21" i="6"/>
  <c r="F21" i="6"/>
  <c r="G21" i="6"/>
  <c r="C23" i="6"/>
  <c r="D23" i="6"/>
  <c r="E23" i="6"/>
  <c r="F23" i="6"/>
  <c r="G23" i="6"/>
  <c r="C29" i="6"/>
  <c r="D29" i="6"/>
  <c r="E29" i="6"/>
  <c r="F29" i="6"/>
  <c r="G29" i="6"/>
  <c r="C31" i="6"/>
  <c r="D31" i="6"/>
  <c r="E31" i="6"/>
  <c r="F31" i="6"/>
  <c r="G31" i="6"/>
  <c r="C32" i="6"/>
  <c r="D32" i="6"/>
  <c r="E32" i="6"/>
  <c r="F32" i="6"/>
  <c r="G32" i="6"/>
  <c r="C33" i="6"/>
  <c r="D33" i="6"/>
  <c r="E33" i="6"/>
  <c r="F33" i="6"/>
  <c r="G33" i="6"/>
  <c r="C34" i="6"/>
  <c r="D34" i="6"/>
  <c r="E34" i="6"/>
  <c r="F34" i="6"/>
  <c r="G34" i="6"/>
  <c r="C37" i="6"/>
  <c r="D37" i="6"/>
  <c r="E37" i="6"/>
  <c r="F37" i="6"/>
  <c r="G37" i="6"/>
  <c r="C38" i="6"/>
  <c r="D38" i="6"/>
  <c r="E38" i="6"/>
  <c r="F38" i="6"/>
  <c r="G38" i="6"/>
  <c r="C51" i="6"/>
  <c r="D51" i="6"/>
  <c r="E51" i="6"/>
  <c r="F51" i="6"/>
  <c r="G51" i="6"/>
  <c r="C52" i="6"/>
  <c r="D52" i="6"/>
  <c r="E52" i="6"/>
  <c r="F52" i="6"/>
  <c r="G52" i="6"/>
  <c r="C53" i="6"/>
  <c r="D53" i="6"/>
  <c r="E53" i="6"/>
  <c r="F53" i="6"/>
  <c r="G53" i="6"/>
  <c r="C54" i="6"/>
  <c r="D54" i="6"/>
  <c r="E54" i="6"/>
  <c r="F54" i="6"/>
  <c r="G54" i="6"/>
  <c r="C55" i="6"/>
  <c r="D55" i="6"/>
  <c r="E55" i="6"/>
  <c r="F55" i="6"/>
  <c r="G55" i="6"/>
  <c r="C56" i="6"/>
  <c r="D56" i="6"/>
  <c r="E56" i="6"/>
  <c r="F56" i="6"/>
  <c r="G56" i="6"/>
  <c r="C57" i="6"/>
  <c r="D57" i="6"/>
  <c r="E57" i="6"/>
  <c r="F57" i="6"/>
  <c r="G57" i="6"/>
  <c r="C63" i="6"/>
  <c r="D63" i="6"/>
  <c r="E63" i="6"/>
  <c r="F63" i="6"/>
  <c r="G63" i="6"/>
  <c r="C64" i="6"/>
  <c r="D64" i="6"/>
  <c r="E64" i="6"/>
  <c r="F64" i="6"/>
  <c r="G64" i="6"/>
  <c r="C65" i="6"/>
  <c r="D65" i="6"/>
  <c r="E65" i="6"/>
  <c r="F65" i="6"/>
  <c r="G65" i="6"/>
  <c r="C66" i="6"/>
  <c r="D66" i="6"/>
  <c r="E66" i="6"/>
  <c r="F66" i="6"/>
  <c r="G66" i="6"/>
  <c r="C68" i="6"/>
  <c r="D68" i="6"/>
  <c r="E68" i="6"/>
  <c r="F68" i="6"/>
  <c r="G68" i="6"/>
  <c r="C69" i="6"/>
  <c r="D69" i="6"/>
  <c r="E69" i="6"/>
  <c r="F69" i="6"/>
  <c r="G69" i="6"/>
  <c r="C70" i="6"/>
  <c r="D70" i="6"/>
  <c r="E70" i="6"/>
  <c r="F70" i="6"/>
  <c r="G70" i="6"/>
  <c r="C71" i="6"/>
  <c r="D71" i="6"/>
  <c r="E71" i="6"/>
  <c r="F71" i="6"/>
  <c r="G71" i="6"/>
  <c r="C72" i="6"/>
  <c r="D72" i="6"/>
  <c r="E72" i="6"/>
  <c r="F72" i="6"/>
  <c r="G72" i="6"/>
  <c r="C73" i="6"/>
  <c r="D73" i="6"/>
  <c r="E73" i="6"/>
  <c r="F73" i="6"/>
  <c r="G73" i="6"/>
  <c r="C79" i="6"/>
  <c r="D79" i="6"/>
  <c r="E79" i="6"/>
  <c r="F79" i="6"/>
  <c r="G79" i="6"/>
  <c r="C80" i="6"/>
  <c r="D80" i="6"/>
  <c r="E80" i="6"/>
  <c r="F80" i="6"/>
  <c r="G80" i="6"/>
  <c r="C81" i="6"/>
  <c r="D81" i="6"/>
  <c r="E81" i="6"/>
  <c r="F81" i="6"/>
  <c r="G81" i="6"/>
  <c r="C82" i="6"/>
  <c r="D82" i="6"/>
  <c r="E82" i="6"/>
  <c r="F82" i="6"/>
  <c r="G82" i="6"/>
  <c r="C83" i="6"/>
  <c r="D83" i="6"/>
  <c r="E83" i="6"/>
  <c r="F83" i="6"/>
  <c r="G83" i="6"/>
  <c r="C84" i="6"/>
  <c r="D84" i="6"/>
  <c r="E84" i="6"/>
  <c r="F84" i="6"/>
  <c r="G84" i="6"/>
  <c r="C85" i="6"/>
  <c r="D85" i="6"/>
  <c r="E85" i="6"/>
  <c r="F85" i="6"/>
  <c r="G85" i="6"/>
  <c r="C86" i="6"/>
  <c r="D86" i="6"/>
  <c r="E86" i="6"/>
  <c r="F86" i="6"/>
  <c r="G86" i="6"/>
  <c r="C87" i="6"/>
  <c r="D87" i="6"/>
  <c r="E87" i="6"/>
  <c r="F87" i="6"/>
  <c r="G87" i="6"/>
  <c r="C100" i="6"/>
  <c r="D100" i="6"/>
  <c r="E100" i="6"/>
  <c r="F100" i="6"/>
  <c r="G100" i="6"/>
  <c r="C101" i="6"/>
  <c r="D101" i="6"/>
  <c r="E101" i="6"/>
  <c r="F101" i="6"/>
  <c r="G101" i="6"/>
  <c r="C102" i="6"/>
  <c r="D102" i="6"/>
  <c r="E102" i="6"/>
  <c r="F102" i="6"/>
  <c r="G102" i="6"/>
  <c r="C103" i="6"/>
  <c r="D103" i="6"/>
  <c r="E103" i="6"/>
  <c r="F103" i="6"/>
  <c r="G103" i="6"/>
  <c r="C104" i="6"/>
  <c r="D104" i="6"/>
  <c r="E104" i="6"/>
  <c r="F104" i="6"/>
  <c r="G104" i="6"/>
  <c r="C105" i="6"/>
  <c r="D105" i="6"/>
  <c r="E105" i="6"/>
  <c r="F105" i="6"/>
  <c r="G105" i="6"/>
  <c r="C4" i="6"/>
  <c r="D4" i="6"/>
  <c r="E4" i="6"/>
  <c r="F4" i="6"/>
  <c r="G4" i="6"/>
  <c r="C5" i="6"/>
  <c r="D5" i="6"/>
  <c r="E5" i="6"/>
  <c r="F5" i="6"/>
  <c r="G5" i="6"/>
  <c r="C6" i="6"/>
  <c r="D6" i="6"/>
  <c r="E6" i="6"/>
  <c r="F6" i="6"/>
  <c r="G6" i="6"/>
  <c r="C7" i="6"/>
  <c r="D7" i="6"/>
  <c r="E7" i="6"/>
  <c r="F7" i="6"/>
  <c r="G7" i="6"/>
  <c r="C8" i="6"/>
  <c r="D8" i="6"/>
  <c r="E8" i="6"/>
  <c r="F8" i="6"/>
  <c r="G8" i="6"/>
  <c r="C9" i="6"/>
  <c r="D9" i="6"/>
  <c r="E9" i="6"/>
  <c r="F9" i="6"/>
  <c r="G9" i="6"/>
  <c r="C107" i="6"/>
  <c r="D107" i="6"/>
  <c r="E107" i="6"/>
  <c r="F107" i="6"/>
  <c r="G107" i="6"/>
  <c r="C108" i="6"/>
  <c r="D108" i="6"/>
  <c r="E108" i="6"/>
  <c r="F108" i="6"/>
  <c r="G108" i="6"/>
  <c r="C111" i="6"/>
  <c r="D111" i="6"/>
  <c r="E111" i="6"/>
  <c r="F111" i="6"/>
  <c r="G111" i="6"/>
  <c r="C112" i="6"/>
  <c r="D112" i="6"/>
  <c r="E112" i="6"/>
  <c r="F112" i="6"/>
  <c r="G112" i="6"/>
  <c r="C113" i="6"/>
  <c r="D113" i="6"/>
  <c r="E113" i="6"/>
  <c r="F113" i="6"/>
  <c r="G113" i="6"/>
  <c r="C109" i="6"/>
  <c r="D109" i="6"/>
  <c r="E109" i="6"/>
  <c r="F109" i="6"/>
  <c r="G109" i="6"/>
  <c r="C114" i="6"/>
  <c r="D114" i="6"/>
  <c r="E114" i="6"/>
  <c r="F114" i="6"/>
  <c r="G114" i="6"/>
  <c r="C115" i="6"/>
  <c r="D115" i="6"/>
  <c r="E115" i="6"/>
  <c r="F115" i="6"/>
  <c r="G115" i="6"/>
  <c r="C116" i="6"/>
  <c r="D116" i="6"/>
  <c r="E116" i="6"/>
  <c r="F116" i="6"/>
  <c r="G116" i="6"/>
  <c r="C120" i="6"/>
  <c r="D120" i="6"/>
  <c r="E120" i="6"/>
  <c r="F120" i="6"/>
  <c r="G120" i="6"/>
  <c r="C48" i="6"/>
  <c r="D48" i="6"/>
  <c r="E48" i="6"/>
  <c r="F48" i="6"/>
  <c r="G48" i="6"/>
  <c r="C49" i="6"/>
  <c r="D49" i="6"/>
  <c r="E49" i="6"/>
  <c r="F49" i="6"/>
  <c r="G49" i="6"/>
  <c r="C50" i="6"/>
  <c r="D50" i="6"/>
  <c r="E50" i="6"/>
  <c r="F50" i="6"/>
  <c r="G50" i="6"/>
  <c r="C121" i="6"/>
  <c r="D121" i="6"/>
  <c r="E121" i="6"/>
  <c r="F121" i="6"/>
  <c r="G121" i="6"/>
  <c r="C122" i="6"/>
  <c r="D122" i="6"/>
  <c r="E122" i="6"/>
  <c r="F122" i="6"/>
  <c r="G122" i="6"/>
  <c r="C123" i="6"/>
  <c r="D123" i="6"/>
  <c r="E123" i="6"/>
  <c r="F123" i="6"/>
  <c r="G123" i="6"/>
  <c r="C124" i="6"/>
  <c r="D124" i="6"/>
  <c r="E124" i="6"/>
  <c r="F124" i="6"/>
  <c r="G124" i="6"/>
  <c r="C125" i="6"/>
  <c r="D125" i="6"/>
  <c r="E125" i="6"/>
  <c r="F125" i="6"/>
  <c r="G125" i="6"/>
  <c r="C126" i="6"/>
  <c r="D126" i="6"/>
  <c r="E126" i="6"/>
  <c r="F126" i="6"/>
  <c r="G126" i="6"/>
  <c r="C127" i="6"/>
  <c r="D127" i="6"/>
  <c r="E127" i="6"/>
  <c r="F127" i="6"/>
  <c r="G127" i="6"/>
  <c r="C128" i="6"/>
  <c r="D128" i="6"/>
  <c r="E128" i="6"/>
  <c r="F128" i="6"/>
  <c r="G128" i="6"/>
  <c r="C129" i="6"/>
  <c r="D129" i="6"/>
  <c r="E129" i="6"/>
  <c r="F129" i="6"/>
  <c r="G129" i="6"/>
  <c r="C130" i="6"/>
  <c r="D130" i="6"/>
  <c r="E130" i="6"/>
  <c r="F130" i="6"/>
  <c r="G130" i="6"/>
  <c r="C131" i="6"/>
  <c r="D131" i="6"/>
  <c r="E131" i="6"/>
  <c r="F131" i="6"/>
  <c r="G131" i="6"/>
  <c r="C132" i="6"/>
  <c r="D132" i="6"/>
  <c r="E132" i="6"/>
  <c r="F132" i="6"/>
  <c r="G132" i="6"/>
  <c r="C59" i="6"/>
  <c r="D59" i="6"/>
  <c r="E59" i="6"/>
  <c r="F59" i="6"/>
  <c r="G59" i="6"/>
  <c r="I15" i="6"/>
  <c r="J15" i="6"/>
  <c r="K15" i="6"/>
  <c r="I17" i="6"/>
  <c r="J17" i="6"/>
  <c r="K17" i="6"/>
  <c r="I21" i="6"/>
  <c r="J21" i="6"/>
  <c r="K21" i="6"/>
  <c r="I23" i="6"/>
  <c r="J23" i="6"/>
  <c r="K23" i="6"/>
  <c r="I29" i="6"/>
  <c r="J29" i="6"/>
  <c r="K29" i="6"/>
  <c r="D15" i="6"/>
  <c r="E15" i="6"/>
  <c r="F15" i="6"/>
  <c r="G15" i="6"/>
  <c r="K12" i="7"/>
  <c r="J12" i="7"/>
  <c r="I12" i="7"/>
  <c r="G12" i="7"/>
  <c r="F12" i="7"/>
  <c r="E12" i="7"/>
  <c r="D12" i="7"/>
  <c r="C12" i="7"/>
</calcChain>
</file>

<file path=xl/sharedStrings.xml><?xml version="1.0" encoding="utf-8"?>
<sst xmlns="http://schemas.openxmlformats.org/spreadsheetml/2006/main" count="3408" uniqueCount="1173">
  <si>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</si>
  <si>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</si>
  <si>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</si>
  <si>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</si>
  <si>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</si>
  <si>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</si>
  <si>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</si>
  <si>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</si>
  <si>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</si>
  <si>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</si>
  <si>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</si>
  <si>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</si>
  <si>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</si>
  <si>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</si>
  <si>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</si>
  <si>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</si>
  <si>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</si>
  <si>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</si>
  <si>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</si>
  <si>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</si>
  <si>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</si>
  <si>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</si>
  <si>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</si>
  <si>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</si>
  <si>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</si>
  <si>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</si>
  <si>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</si>
  <si>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</si>
  <si>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</si>
  <si>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</si>
  <si>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</si>
  <si>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</si>
  <si>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</si>
  <si>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</si>
  <si>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</si>
  <si>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</si>
  <si>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</si>
  <si>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</si>
  <si>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</si>
  <si>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</si>
  <si>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</si>
  <si>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</si>
  <si>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</si>
  <si>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</si>
  <si>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</si>
  <si>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</si>
  <si>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</si>
  <si>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</si>
  <si>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</si>
  <si>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</si>
  <si>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</si>
  <si>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</si>
  <si>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</si>
  <si>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</si>
  <si>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</si>
  <si>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</si>
  <si>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</si>
  <si>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</si>
  <si>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</si>
  <si>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</si>
  <si>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</si>
  <si>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</si>
  <si>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</si>
  <si>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</si>
  <si>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</si>
  <si>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</si>
  <si>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 xml:space="preserve">Základní škola Benešov, Dukelská 1818 </t>
  </si>
  <si>
    <t>Základní škola</t>
  </si>
  <si>
    <t>Mateřská škola "U kohoutka Sedmipírka" Benešov, Dukelská 1546</t>
  </si>
  <si>
    <t>Mateřská škola</t>
  </si>
  <si>
    <t>Mateřská škola "Berušky" Benešov, Táborská 350</t>
  </si>
  <si>
    <t>Mateřská škola "Čtyřlístek" Benešov, Bezručova 1948 - příspěvková organizace</t>
  </si>
  <si>
    <t>Mateřská škola "Úsměv" Benešov, Pražského povstání 1711</t>
  </si>
  <si>
    <t>Základní škola a mateřská škola Benešov, Na Karlově 372</t>
  </si>
  <si>
    <t> 150015984</t>
  </si>
  <si>
    <t>Základní škola Benešov, Jiráskova 888</t>
  </si>
  <si>
    <t>Základní škola a Praktická škola Benešov, Hodějovského 1654</t>
  </si>
  <si>
    <t>Základní umělecká škola Josefa Suka Benešov, Žižkova 471</t>
  </si>
  <si>
    <t>Základní umělecká škola</t>
  </si>
  <si>
    <t>Základní škola Bystřice, okres Benešov, příspěvková organizace</t>
  </si>
  <si>
    <t> 102002223</t>
  </si>
  <si>
    <t>Mateřská škola Bystřice, okres Benešov, příspěvková organizace</t>
  </si>
  <si>
    <t>Základní škola Čerčany, okres Benešov</t>
  </si>
  <si>
    <t>Mateřská škola Čerčany</t>
  </si>
  <si>
    <t> 107510073</t>
  </si>
  <si>
    <t>Základní umělecká škola Čerčany, příspěvková organizace</t>
  </si>
  <si>
    <t>Základní škola Divišov, okres Benešov</t>
  </si>
  <si>
    <t>Mateřská škola Divišov, okres Benešov</t>
  </si>
  <si>
    <t>Základní škola a Mateřská škola Chocerady 267, příspěvková organizace</t>
  </si>
  <si>
    <t> 102002312</t>
  </si>
  <si>
    <t>Základní škola a Mateřská škola, Chotýšany, okres Benešov</t>
  </si>
  <si>
    <t>Základní škola Krhanice, okres Benešov</t>
  </si>
  <si>
    <t>   102002398</t>
  </si>
  <si>
    <t>Mateřská škola Krhanice, okres Benešov</t>
  </si>
  <si>
    <t xml:space="preserve">Základní škola Josefa Suka a mateřská škola Křečovice </t>
  </si>
  <si>
    <t> 107510162</t>
  </si>
  <si>
    <t> 102002045</t>
  </si>
  <si>
    <t>Základní škola a mateřská škola Lešany</t>
  </si>
  <si>
    <t>000232122</t>
  </si>
  <si>
    <t>Mateřská škola Maršovice, okres Benešov, příspěvková organizace</t>
  </si>
  <si>
    <t>Mateřská škola MiniSvět Mrač s.r.o.</t>
  </si>
  <si>
    <t>Mateřská škola Nespeky, příspěvková organizace</t>
  </si>
  <si>
    <t> 181035804</t>
  </si>
  <si>
    <t>Základní škola Netvořice, okres Benešov, příspěvková organizace</t>
  </si>
  <si>
    <t>Mateřská škola Netvořice, okres Benešov, příspěvková organizace</t>
  </si>
  <si>
    <t> 107510251</t>
  </si>
  <si>
    <t>Základní škola Jana Kubelíka, Neveklov</t>
  </si>
  <si>
    <t>Mateřská škola Neveklov, okres Benešov</t>
  </si>
  <si>
    <t>Mateřská škola Petroupim, okres Benešov, příspěvková organizace</t>
  </si>
  <si>
    <t>Základní škola a mateřská škola Poříčí nad Sázavou, okres Benešov, příspěvková organizace</t>
  </si>
  <si>
    <t>Základní škola a Mateřská škola Postupice, okres Benešov</t>
  </si>
  <si>
    <t>Mateřská škola Přestavlky u Čerčan</t>
  </si>
  <si>
    <t>Základní škola T. G. Masaryka</t>
  </si>
  <si>
    <t>Mateřská škola Pyšely, okres Benešov</t>
  </si>
  <si>
    <t>Mateřská škola Pomněnka</t>
  </si>
  <si>
    <t>Základní škola a mateřská škola Sázava</t>
  </si>
  <si>
    <t>Základní škola a Mateřská škola Teplýšovice, okres Benešov</t>
  </si>
  <si>
    <t>02043378</t>
  </si>
  <si>
    <t>Mateřská škola a základní škola GAIA</t>
  </si>
  <si>
    <t>Základní škola Týnec nad Sázavou, příspěvková organizace</t>
  </si>
  <si>
    <t>Mateřská škola Týnec nad Sázavou, příspěvková organizace</t>
  </si>
  <si>
    <t>TYP</t>
  </si>
  <si>
    <t>Město Benešov</t>
  </si>
  <si>
    <t>Město Bystřice</t>
  </si>
  <si>
    <t>Obec Čerčany</t>
  </si>
  <si>
    <t>Městys Divišov</t>
  </si>
  <si>
    <t>Obec Chocerady</t>
  </si>
  <si>
    <t>Obec Chotýšany</t>
  </si>
  <si>
    <t>Obec Krhanice</t>
  </si>
  <si>
    <t>Obec Křečovice</t>
  </si>
  <si>
    <t>Obec Lešany</t>
  </si>
  <si>
    <t>Obec Nespeky</t>
  </si>
  <si>
    <t>Obec Petroupim</t>
  </si>
  <si>
    <t>Obec Poříčí nad Sázavou</t>
  </si>
  <si>
    <t>Obec Postupice</t>
  </si>
  <si>
    <t>Obec Přestavlky u Čerčan</t>
  </si>
  <si>
    <t>Obec Řehenice</t>
  </si>
  <si>
    <t>Obec Teplýšovice</t>
  </si>
  <si>
    <t>Město Pyšely</t>
  </si>
  <si>
    <t>Město Sázava</t>
  </si>
  <si>
    <t>Město Týnec nad Sázavou</t>
  </si>
  <si>
    <t>Městys Maršovice</t>
  </si>
  <si>
    <t>Městys Netvořice</t>
  </si>
  <si>
    <t>Město Neveklov</t>
  </si>
  <si>
    <t>Pražská diecéze Církve československé husitské</t>
  </si>
  <si>
    <t>Bc. Jakub Svoboda</t>
  </si>
  <si>
    <t>Školní jídelna - výdejna</t>
  </si>
  <si>
    <t>Školní jídelna</t>
  </si>
  <si>
    <t>Školní jídelna Benešov, Na Karlově 372</t>
  </si>
  <si>
    <t>Školní jídelna Týnec nad Sázavou, příspěvková organizace</t>
  </si>
  <si>
    <t>Zkratka</t>
  </si>
  <si>
    <t>GAIA MŠ</t>
  </si>
  <si>
    <t>GAIA ŠJ</t>
  </si>
  <si>
    <t>GAIA ZŠ</t>
  </si>
  <si>
    <t>Minisvět MŠ</t>
  </si>
  <si>
    <t>Minisvět ŠJ</t>
  </si>
  <si>
    <t>Benešov ŠJ Berušky</t>
  </si>
  <si>
    <t>Benešov ŠJ Úsměv</t>
  </si>
  <si>
    <t>Benešov MŠ Úsměv</t>
  </si>
  <si>
    <t>Benešov MŠ Čtyřlístek</t>
  </si>
  <si>
    <t>Benešov ŠJ Čtyřlístek</t>
  </si>
  <si>
    <t>Benešov ZŠ Dukelská</t>
  </si>
  <si>
    <t>Benešov ZŠ Jiráskova</t>
  </si>
  <si>
    <t>Benešov ZŠ praktická</t>
  </si>
  <si>
    <t>Benešov ŠJ praktická</t>
  </si>
  <si>
    <t>Benešov ŠJ Na Karlově</t>
  </si>
  <si>
    <t>Benešov ZUŠ</t>
  </si>
  <si>
    <t>Benešov ZŠ Na Karlově</t>
  </si>
  <si>
    <t>Benešov ŠJ-V Na Karlově</t>
  </si>
  <si>
    <t>Benešov MŠ Na Karlově</t>
  </si>
  <si>
    <t>Benešov MŠ ŠJ 1545 Sedmipírek</t>
  </si>
  <si>
    <t>Benešov MŠ Sedmipírek</t>
  </si>
  <si>
    <t>Bystřice ŠJ MŠ</t>
  </si>
  <si>
    <t>Bystřice MŠ</t>
  </si>
  <si>
    <t>Bystřice ŠJ ZŠ</t>
  </si>
  <si>
    <t>Bystřice ZŠ</t>
  </si>
  <si>
    <t>Neveklov MŠ</t>
  </si>
  <si>
    <t>Neveklov ZŠ</t>
  </si>
  <si>
    <t>Pyšely ŠJ MŠ</t>
  </si>
  <si>
    <t>Pyšely MŠ</t>
  </si>
  <si>
    <t>Pyšely ŠJ ZŠ</t>
  </si>
  <si>
    <t>Pyšely ZŠ</t>
  </si>
  <si>
    <t>Sázava ZŠ</t>
  </si>
  <si>
    <t>Sázava MŠ</t>
  </si>
  <si>
    <t>Sázava ŠJ</t>
  </si>
  <si>
    <t>Týnec ŠJ MŠ</t>
  </si>
  <si>
    <t>Týnec MŠ</t>
  </si>
  <si>
    <t>Týnec ŠJ MŠ Chrást</t>
  </si>
  <si>
    <t>Týnec ZŠ</t>
  </si>
  <si>
    <t>Týnec ŠJ Komenského</t>
  </si>
  <si>
    <t>Týnec ŠJ Benešovská</t>
  </si>
  <si>
    <t>Divišov ŠJ MŠ</t>
  </si>
  <si>
    <t>Divišov MŠ</t>
  </si>
  <si>
    <t>Divišov ZŠ</t>
  </si>
  <si>
    <t>Divišov ŠJ ZŠ</t>
  </si>
  <si>
    <t>Maršovice ŠJ</t>
  </si>
  <si>
    <t>Maršovice MŠ</t>
  </si>
  <si>
    <t>Netvořice ŠJ MŠ</t>
  </si>
  <si>
    <t>Netvořice MŠ</t>
  </si>
  <si>
    <t>Netvořice ZŠ</t>
  </si>
  <si>
    <t>Netvořice ŠJ ZŠ</t>
  </si>
  <si>
    <t>Čerčany ŠJ MŠ</t>
  </si>
  <si>
    <t>Čerčany MŠ</t>
  </si>
  <si>
    <t>Čerčany ZŠ</t>
  </si>
  <si>
    <t>Čerčany ŠJ ZŠ</t>
  </si>
  <si>
    <t>Čerčany ZUŠ</t>
  </si>
  <si>
    <t>Chocerady ŠJ</t>
  </si>
  <si>
    <t>Chocerady MŠ</t>
  </si>
  <si>
    <t>Chocerady ZŠ</t>
  </si>
  <si>
    <t>Chotýšany ZŠ</t>
  </si>
  <si>
    <t>Chotýšany ŠJ 49</t>
  </si>
  <si>
    <t>Chotýšany MŠ</t>
  </si>
  <si>
    <t>Chotýšany ŠJ 84</t>
  </si>
  <si>
    <t>Krhanice MŠ</t>
  </si>
  <si>
    <t>Krhanice ŠJ MŠ</t>
  </si>
  <si>
    <t>Krhanice ŠJ ZŠ</t>
  </si>
  <si>
    <t>Krhanice ZŠ</t>
  </si>
  <si>
    <t>Křečovice ŠJ</t>
  </si>
  <si>
    <t>Křečovice ZŠ</t>
  </si>
  <si>
    <t>Křečovice MŠ</t>
  </si>
  <si>
    <t>Lešany ZŠ</t>
  </si>
  <si>
    <t>Lešany ŠJ</t>
  </si>
  <si>
    <t>Lešany MŠ</t>
  </si>
  <si>
    <t>Nespeky ŠJ</t>
  </si>
  <si>
    <t>Nespeky MŠ</t>
  </si>
  <si>
    <t>Petroupim ŠJ</t>
  </si>
  <si>
    <t>Petroupim MŠ</t>
  </si>
  <si>
    <t>Poříčí ZŠ</t>
  </si>
  <si>
    <t>Poříčí ŠJ</t>
  </si>
  <si>
    <t>Poříčí MŠ</t>
  </si>
  <si>
    <t>Postupice ZŠ</t>
  </si>
  <si>
    <t>Postupice ŠJ</t>
  </si>
  <si>
    <t>Postupice MŠ</t>
  </si>
  <si>
    <t>Přestavlky MŠ</t>
  </si>
  <si>
    <t>Přestavlky ŠJ</t>
  </si>
  <si>
    <t>Řehenice MŠ</t>
  </si>
  <si>
    <t>Řehenice ŠJ</t>
  </si>
  <si>
    <t>Teplýšovice ZŠ</t>
  </si>
  <si>
    <t>Teplýšovice ŠJ</t>
  </si>
  <si>
    <t>Teplýšovice MŠ</t>
  </si>
  <si>
    <t>Archa MŠ</t>
  </si>
  <si>
    <t>Archa ZŠ</t>
  </si>
  <si>
    <t>Archa ŠJ</t>
  </si>
  <si>
    <t>Kraj</t>
  </si>
  <si>
    <t>ORP</t>
  </si>
  <si>
    <t>Obec</t>
  </si>
  <si>
    <t>Středočeský</t>
  </si>
  <si>
    <t>Benešov</t>
  </si>
  <si>
    <t>Petroupim</t>
  </si>
  <si>
    <t>Bystřice</t>
  </si>
  <si>
    <t>Čerčany</t>
  </si>
  <si>
    <t>Divišov</t>
  </si>
  <si>
    <t>Týnec nad Sázavou</t>
  </si>
  <si>
    <t>Chocerady</t>
  </si>
  <si>
    <t>Chotýšany</t>
  </si>
  <si>
    <t>Krhanice</t>
  </si>
  <si>
    <t>Křečovice</t>
  </si>
  <si>
    <t>Lešany</t>
  </si>
  <si>
    <t>Maršovice</t>
  </si>
  <si>
    <t>Mrač</t>
  </si>
  <si>
    <t>Nespeky</t>
  </si>
  <si>
    <t>Netvořice</t>
  </si>
  <si>
    <t>Neveklov</t>
  </si>
  <si>
    <t>Poříčí nad Sázavou</t>
  </si>
  <si>
    <t>Postupice</t>
  </si>
  <si>
    <t>Přestavlky u Čerčan</t>
  </si>
  <si>
    <t>Pyšely</t>
  </si>
  <si>
    <t>Řehenice</t>
  </si>
  <si>
    <t>Sázava</t>
  </si>
  <si>
    <t>Teplýšovice</t>
  </si>
  <si>
    <t>Modernizace stávající MŠ, rozšíření kapacit</t>
  </si>
  <si>
    <t>X</t>
  </si>
  <si>
    <t>Obec Kozmice</t>
  </si>
  <si>
    <t>Kozmice</t>
  </si>
  <si>
    <t>Zahradní altán</t>
  </si>
  <si>
    <t>Dopravní hřiště</t>
  </si>
  <si>
    <t>Polytechnické vybavení na školní zahradu</t>
  </si>
  <si>
    <t>Doplnění a výměna mobiliáře zahrady</t>
  </si>
  <si>
    <t xml:space="preserve">Výstavba výtahu nebo nákup schodolezu. oprava únikových schodišť a oprava havarijního stavu přístupových cest </t>
  </si>
  <si>
    <t xml:space="preserve">Modernizace vnitřního vybavení a opravy </t>
  </si>
  <si>
    <t>Rekonstrukce vodovodních rozvodů a elektroinstalace</t>
  </si>
  <si>
    <t>Výměna praskajících lepených trubek v objektu, odstranění nepoužívaných nouzových osvětlení, izolace elektrických rozvodů, oprava zásuvek a jejich rozší – snížení počtu prodlužovacích kabelů, umístění kabelů ke světlům do zdi</t>
  </si>
  <si>
    <t xml:space="preserve">Vybavení školní kuchyně </t>
  </si>
  <si>
    <t>Úpravy školní zahrady</t>
  </si>
  <si>
    <t>Vybavení učeben</t>
  </si>
  <si>
    <t>Nový povrch na dopravním hřišti</t>
  </si>
  <si>
    <t xml:space="preserve">Překrytí stávajícího nevyhovujícího povrchu (zámková dlažba) vyhovujícími materiály, které zmírní zdravotní následky pádu u dětí. </t>
  </si>
  <si>
    <t xml:space="preserve">Vybudování nové vzduchotechniky a obnova zastaralé elektroinstalace. </t>
  </si>
  <si>
    <t>Vytvoření polytechnických koutků</t>
  </si>
  <si>
    <t>Polytechnické vybavení na školní zahradu.</t>
  </si>
  <si>
    <t xml:space="preserve">Doplnění a výměna zastaralého mobiliáře školní zahrady. </t>
  </si>
  <si>
    <t>Dovybavení učeben mateřské školy ICT technikou</t>
  </si>
  <si>
    <t xml:space="preserve">Dovybavení učeben mateřské školy ICT technikou. </t>
  </si>
  <si>
    <t>Nové vybavení hřiště mateřské školy</t>
  </si>
  <si>
    <t>Modernizace vybavení</t>
  </si>
  <si>
    <t>Šatny, botníky, skříňky, …</t>
  </si>
  <si>
    <t>Úprava zahrady MŠ</t>
  </si>
  <si>
    <t>Úprava zahrady, zahradní práce, svahové úpravy, obnova zeleně, zahradní altán.</t>
  </si>
  <si>
    <t>Dopravní hřiště pro mateřskou školu a I. stupeň ZŠ</t>
  </si>
  <si>
    <t>Dopravní hřiště pro mateřskou školu a I. stupeň ZŠ.</t>
  </si>
  <si>
    <t>Celková rekonstrukce a modernizace školní kuchyně</t>
  </si>
  <si>
    <t>Celková rekonstrukce a modernizace školní kuchyně včetně stavební ch úprav školní kuchyně.  Stavební úpravy budou zaměřeny na kompletní rekonstrukci celé školní kuchyně (výměna el. rozvodů, odpadů, podlah, obkladů, výmalba, aj.). Nákup vybavení bude zaměřen na modernizaci, veškerého vybavení v kuchyni a přilehlých prostor (nové spotřebiče do kuchyně včetně vzduchotechniky)</t>
  </si>
  <si>
    <t>Celková rekonstrukce a modernizace školní jídelny</t>
  </si>
  <si>
    <t>Celková rekonstrukce a modernizace školní jídelny, (nové osvětlen. Podlahová krytina, výmalba, jídelny, instalace akustických panelů, interiérové vybavení atd.)</t>
  </si>
  <si>
    <t>Nákup dílenských ponků</t>
  </si>
  <si>
    <t>Nákup dílenských ponků a jejich vybavení pro různé věkové skupiny.</t>
  </si>
  <si>
    <t>Nákup balančních pomůcek</t>
  </si>
  <si>
    <t>Nákup balančních pomůcek na cvičení(balancující obláčky,hmatové disky,balanční balvany..)</t>
  </si>
  <si>
    <t>Podpora hudební výchovy</t>
  </si>
  <si>
    <t>Podpora výtvarné výchovy</t>
  </si>
  <si>
    <t xml:space="preserve">Nákup vybavení pro výtvarnou výchovu (kinetický písek, multifunkční stolky na výtvarnou výchovu). </t>
  </si>
  <si>
    <t>Interaktivní tabule</t>
  </si>
  <si>
    <t>Nákup interaktivní tabule s výukovými programy</t>
  </si>
  <si>
    <t>Modernizace vybavení MŠ</t>
  </si>
  <si>
    <t>Vybavení zahrady o další prvky</t>
  </si>
  <si>
    <t>Modernizace a rekonstrukce budovy MŠ</t>
  </si>
  <si>
    <t>Podpora polytechnického vzdělávání dětí – vybavení polytechnického vybavení na zahradu</t>
  </si>
  <si>
    <t>Polytechnické hrací/vzdělávací koutky (2–3) na zahradu.</t>
  </si>
  <si>
    <t>Interaktivní tabule Magic Box</t>
  </si>
  <si>
    <t>Interaktivní tabule Magix Box včetně programového vybavení do 3 tříd mateřské školy</t>
  </si>
  <si>
    <t>Podpora ekologické výchovy</t>
  </si>
  <si>
    <t xml:space="preserve">Podpora ekologické výchovy v mateřské škole – třídící odpadkové koše pro 4 třídy. </t>
  </si>
  <si>
    <t>Podpora environmentální výchovy</t>
  </si>
  <si>
    <t>Polytechnické hrací koutky na školní zahradu 3 stanoviště</t>
  </si>
  <si>
    <t>Úpravy venkovních ploch pro pobyt dětí – terasy MŠ</t>
  </si>
  <si>
    <t>Úprava teras před jednotlivými třídami pro výuku na čerstvém vzduchu, stravování venku. Venkovní zastínění tříd z teras.</t>
  </si>
  <si>
    <t>Podpora polytechnického vzdělávání</t>
  </si>
  <si>
    <t>Vybudování a vybavení vnitřní polytechnické dílny pro děti</t>
  </si>
  <si>
    <t>Založení a vybudování ZOO koutku</t>
  </si>
  <si>
    <t>Vybudování ohrazeného Zoo koutku na zahradě MŠ včetně králikárny + a výběhu pro zvířata</t>
  </si>
  <si>
    <t>Vybudování vodních herních prvků na zahradu - pumpování vody, přelévání, odklony toků a usměrňování, hra s vodou atd...</t>
  </si>
  <si>
    <t>Zabezpečení vstupní branky a vstupních dveří do budovy</t>
  </si>
  <si>
    <t>Elektronický zámek na vstupní branku včetně video telefonu a pohledu na příchozích, zajištění budovy</t>
  </si>
  <si>
    <t>Školní autobus</t>
  </si>
  <si>
    <t>Herní plocha na zahradě školy</t>
  </si>
  <si>
    <t xml:space="preserve">Rekonstrukce dopravního hřiště – nové povrchy, instalace semaforů, dopravních značek, vybavení koly a jinými dopravními prostředky – odrážedla, koloběžky. </t>
  </si>
  <si>
    <t>Rekonstrukce zahrady</t>
  </si>
  <si>
    <t>Rekonstrukce zahrady v přírodním stylu pro environmentální výchovu – průlezky ze zeleně, mlhoviště</t>
  </si>
  <si>
    <t>Vybudování zahradního altánu na zahradě MŠ</t>
  </si>
  <si>
    <t>Stavební úpravy půdy</t>
  </si>
  <si>
    <t xml:space="preserve">Stavební úpravy půdy hlavní budovy mateřské školy pro výuku dětí. </t>
  </si>
  <si>
    <t>Polytechnické vzdělávání</t>
  </si>
  <si>
    <t xml:space="preserve">Rozvoj předškolního vzdělávání v oblasti polytechnické výchovy, propojení výuky s praxí – výstavba dílen, nákup vybavení, práce se dřevem apod. </t>
  </si>
  <si>
    <t>Přístavba zimní zahrady – učebny</t>
  </si>
  <si>
    <t>Stavba venkovní terasy u budovy ZŠ a MŠ</t>
  </si>
  <si>
    <t>Rozvoj kreativity a motorických dovedností, učení venku</t>
  </si>
  <si>
    <t>Stavba a vybavení venkovní učebny</t>
  </si>
  <si>
    <t xml:space="preserve">Venkovní učebna na školní zahradě za účelem podpory grafomotorického rozvoje předmatematických a matematických představ a rozvoji hrubé i jemné motoriky pro předškolní děti obou MŠ v obci a žáky nižší ročníků církevní ZŠ, v odpoledních hodinách využití pro dětský kroužek v obci. </t>
  </si>
  <si>
    <t>Vybavení učeben, chodby a sborovny</t>
  </si>
  <si>
    <t xml:space="preserve">Stavební úprava vybavení odborných i kmenových učeben, včetně IT techniky a odborného vybavení pro přírodní vědy. Úprava pro herny školní družiny. </t>
  </si>
  <si>
    <t>Úprava vstupu do MŠ</t>
  </si>
  <si>
    <t>Bezbariérové úpravy budovy, pro tělesně handicapované</t>
  </si>
  <si>
    <t xml:space="preserve">Úpravy budovy, přístupu k budově, kmenových tříd, chodeb, vstupů, sborovny, heren pro školní družinu a sociálních zařízení, které povedou k možnosti využívat prostory pro tělesně handicapované </t>
  </si>
  <si>
    <t xml:space="preserve">Přestavba, rozšíření a vybavení školní zahrady naučnými a herními prvky, stanoviště s přírodovědeckou tematikou a ukázkami, obrázkové tabule. </t>
  </si>
  <si>
    <t>Rekonstrukce, modernizace dětského hřiště u MŠ</t>
  </si>
  <si>
    <t>Obměna herních prvků, doplnění, oprava …</t>
  </si>
  <si>
    <t>Modernizace a vnitřní vybavení MŠ</t>
  </si>
  <si>
    <t>Vybavení a modernizace MŠ pro zlepšení výuky.</t>
  </si>
  <si>
    <t>Vybavení školní zahrady</t>
  </si>
  <si>
    <t>Úpravy/doplnění zahrady mateřské školy</t>
  </si>
  <si>
    <t>Úprava zahrady mateřské školy s hracími a relaxačními prvky.</t>
  </si>
  <si>
    <t>Vybavení počítačové učebny mateřské školy novou ICT technikou</t>
  </si>
  <si>
    <t xml:space="preserve">Výměna staré, nevyhovující ICT techniky a dovybavení učeben MŠ. </t>
  </si>
  <si>
    <t>Vybavení zahrady MŠ</t>
  </si>
  <si>
    <t>Venkovní vybavení a stavební úpravy</t>
  </si>
  <si>
    <t>Rekonstrukce dvou skladu pro venkovní vybavení MŠ a jejich vybavení</t>
  </si>
  <si>
    <t>Vybavení Montessori pomůckami</t>
  </si>
  <si>
    <t>Vybavení Montessori pomůckami MŠ</t>
  </si>
  <si>
    <t>Modernizace MŠ</t>
  </si>
  <si>
    <t>Pořízení (modernizace) nových skříněk a polic na Montessori pomůcky i jiné</t>
  </si>
  <si>
    <t xml:space="preserve">Mlhoviště na zahradě školy </t>
  </si>
  <si>
    <t>Vybavení tříd učebními pomůckami</t>
  </si>
  <si>
    <t>Vybavení tříd – interaktivní programy pro děti, vzdělávání pedagogů v obsluze interaktivních programů</t>
  </si>
  <si>
    <t>Oplocení areálu MŠ</t>
  </si>
  <si>
    <t>Vybavení a modernizace zahrady na odloučeném pracovišti Chrást</t>
  </si>
  <si>
    <t>Vybavení MŠ odloučené pracoviště Chrást</t>
  </si>
  <si>
    <t>Vybavení mateřské školy</t>
  </si>
  <si>
    <t xml:space="preserve">Výměna šatních skříněk pro děti, botníky na přezůvky, vybavení logopedického koutku-logopedické učebny, skříně na ložní prádlo do tříd, výměna krytů topení, výměna lehátek na spaní </t>
  </si>
  <si>
    <t xml:space="preserve">Herní patra s úložným prostorem na dětské postýlky </t>
  </si>
  <si>
    <t>Modernizace interiéru MŠ</t>
  </si>
  <si>
    <t>Výměna interiérových dveří, výměna koberců a linolea, rekonstrukce stropů a odhlučnění, zabezpečení dveří proti svévolnému odchodu dítěte z MŠ</t>
  </si>
  <si>
    <t xml:space="preserve">Oprava střechy </t>
  </si>
  <si>
    <t>Oprava střechy na staré budově mateřské školy + řešení svodů dešťové vody.</t>
  </si>
  <si>
    <t>Zasklení teras u tříd</t>
  </si>
  <si>
    <t>Prosklení 3 teras přístupných ze tříd mateřské školy pro delší dobu využívání tohoto prostoru pro hry dětí.</t>
  </si>
  <si>
    <t>Pohyb jako prevence</t>
  </si>
  <si>
    <t>Spolupráce s fyzioterapeuty, vytvoření správných pohybových návyků, správného držení těla, pohybová všestrannost a obratnost</t>
  </si>
  <si>
    <t>Modernizace IT technologie</t>
  </si>
  <si>
    <t>Interaktivní tabule s výukovými programy</t>
  </si>
  <si>
    <t>Herní prvky, vodní hry, bahniště, stolky a židle venkovní, Altán-venkovní učebna s pracovními stoly</t>
  </si>
  <si>
    <t>Vybudování vjezdových vrat pro údržbu zahrady, herní prvky, povrch smart soft jako dopadová plocha pod herní prvky, polytechnická dílna, stoly a lavice do altánu, mlhoviště, Vybudování WC v suterénu budovy pro využití při pobytu na zahradě</t>
  </si>
  <si>
    <t xml:space="preserve">Vestavné skříně pro uložení ložního prádla, pračka, sušičku prádla, výměna koberců, </t>
  </si>
  <si>
    <t>Benešov MŠ Berušky</t>
  </si>
  <si>
    <t>Rekonstrukce vchodu do areálu školy včetně dopravní obslužnosti</t>
  </si>
  <si>
    <t>Nákup vybavení učebny pro inkluzivní vzdělávání</t>
  </si>
  <si>
    <t>Zastřešení části venkovního prostranství mezi spojovacími chodbami, vytvoření auly jako komunitního místa pro žáky i veřejnost.</t>
  </si>
  <si>
    <t>Zabezpečení vstupů do budovy a bezbariérovost</t>
  </si>
  <si>
    <t>Konektivita</t>
  </si>
  <si>
    <t>Didaktické pomůcky</t>
  </si>
  <si>
    <t>Nákup didaktických pomůcek pro žáky s SPU a pro žáky nadané.</t>
  </si>
  <si>
    <t>Bezbariérové přístupy školy</t>
  </si>
  <si>
    <t>Vybudování bezbariérových přístupů do budovy základní umělecké školy i do budovy muzea na Malém náměstí.</t>
  </si>
  <si>
    <t xml:space="preserve">Didaktické pomůcky </t>
  </si>
  <si>
    <t>Nákup didaktických pomůcek pro žáky s SPU</t>
  </si>
  <si>
    <t>Stavební rekonstrukce suterénních prostor na robotickou laboratoř a učebnu pro kroužek mikroelektroniky, vybavení nábytkem, výpočetní technikou a robotickými stavebnicemi.</t>
  </si>
  <si>
    <t>Rekonstrukce učebny dílen, výměna nábytku, nákup nářadí a nástrojů, modernizace prostor pro domácí práce a modernizace školní zahrady</t>
  </si>
  <si>
    <t>Rekonstrukce a vybavení žákovských dílen</t>
  </si>
  <si>
    <t>Školní skleník a záhony pro pěstitelské činnosti, vč. vybavení</t>
  </si>
  <si>
    <t>Modernizace školní zahrady včetně vybudování venkovní učebny přírodního typu (návaznost na pěstitelské práce a volnočasové aktivity)</t>
  </si>
  <si>
    <t>Vybudování nové žákovské dílny a prostor pro domácí práce.</t>
  </si>
  <si>
    <t>Modernizace žákovských dílen a cvičného bytu</t>
  </si>
  <si>
    <t>Vybudování učebny chemie a modernizace učebny fyziky, včetně vybavení digitálními technologiemi, počítačové učebny, modernizace prostor pro domácí práce a školní zahrady</t>
  </si>
  <si>
    <t>Modernizace učebny chemie a přírodopisu, včetně vybavení digitálními technologiemi</t>
  </si>
  <si>
    <t>Modernizace a vybavení školní kuchyňky</t>
  </si>
  <si>
    <t>Obnova výpočetní techniky a pořízení dataprojektorů</t>
  </si>
  <si>
    <t>Vybudování polytechnického zázemí</t>
  </si>
  <si>
    <t>Školní skleník, na pozemku školy pod školní jídelnou postavit a vybavit skleník, který bude využit pro zkvalitnění výuky předmětů pracovní výchova, prvouka, přírodopis. Bude též využíván pro volnočasové aktivity dětí (pěstitelský kroužek).</t>
  </si>
  <si>
    <t>Nová učebna dílen, modernizace prostor pro domácí práce</t>
  </si>
  <si>
    <t>Vybavení tříd interaktivními tabulemi.</t>
  </si>
  <si>
    <t xml:space="preserve">Nákup interaktivních tabulí </t>
  </si>
  <si>
    <t xml:space="preserve">Vybavení tříd interaktivními tabulemi. </t>
  </si>
  <si>
    <t xml:space="preserve">Školní skleník a sklad, záhony na pozemku školy, vč. vybavení. Toto zázemí bude využito pro zkvalitnění výuky předmětů pracovní výchova, prvouka, přírodopis. </t>
  </si>
  <si>
    <t>Školní skleník a sklad, záhony na pozemku školy s vybavením. Toto zázemí bude využito pro zkvalitnění výuky předmětů pracovní činnosti, prvouka, přírodověda, přírodopis, výchova ke zdraví</t>
  </si>
  <si>
    <t xml:space="preserve">Bezbariérovost školy, školského zařízení </t>
  </si>
  <si>
    <t>Rekonstrukce a modernizace laboratoří biologie a chemie, včetně vybavení digitálními technologiemi.</t>
  </si>
  <si>
    <t>Rekonstrukce páteřní počítačové sítě</t>
  </si>
  <si>
    <t>Celková modernizace vybavení školy, nábytek, IT technika v kmenových učebnách, zasíťování všech učeben vysokorychlostním internetem.</t>
  </si>
  <si>
    <t>Vybudování a modernizace jazykových učeben, včetně vybavení digitálními technologiemi</t>
  </si>
  <si>
    <t>Dovybavení učeben ZŠ ICT technikou</t>
  </si>
  <si>
    <t>Konektivita, rozšíření a modernizace vnitřní školní sítě</t>
  </si>
  <si>
    <t>Vybudování informačního centra pro školu i veřejnost</t>
  </si>
  <si>
    <t xml:space="preserve">Vybudování informačního centra pro školu i veřejnost. </t>
  </si>
  <si>
    <t>Pořízení výukového software</t>
  </si>
  <si>
    <t>Pořízení výukového software.</t>
  </si>
  <si>
    <t>Modernizace školní knihovny</t>
  </si>
  <si>
    <t>Digitální technologie, pořízení souvisejícího nábytku, zavedení internetového připojení.</t>
  </si>
  <si>
    <t>Modernizace počítačových učeben</t>
  </si>
  <si>
    <t>Navýšení konektivity</t>
  </si>
  <si>
    <t>Navýšení konektivity ve škole.</t>
  </si>
  <si>
    <t>Modernizace učebny pro výuku cizích jazyků</t>
  </si>
  <si>
    <t>Vybudování jazykové učebny v nově rekonstruovaném suterénu a její vybavení digitálními technologiemi</t>
  </si>
  <si>
    <t>Vybudování jazykové učebny</t>
  </si>
  <si>
    <t>Vybudování nové jazykové učebny</t>
  </si>
  <si>
    <t>Modernizace odborných učeben</t>
  </si>
  <si>
    <t>Pořízení novách školních pomůcek</t>
  </si>
  <si>
    <t>Rekonstrukce a modernizace učebny pro výuku přírodovědných předmětů.</t>
  </si>
  <si>
    <t>Vytvoření bezbariérového přístupu a modernizace laboratoře fyziky a chemie, včetně vybavení digitálními technologiemi</t>
  </si>
  <si>
    <t>Modernizace učebny přírodopisu včetně vybavení digitálními technologiemi</t>
  </si>
  <si>
    <t>Modernizace a vybavení odborných učeben, pořízení pomůcek pro odbornou výuku</t>
  </si>
  <si>
    <t>Modernizace učebny hudební výchovy</t>
  </si>
  <si>
    <t xml:space="preserve">Výměna podlahové krytiny, instalace akustických panelů, dovybavení nábytku, a hudebních nástrojů </t>
  </si>
  <si>
    <t>Výměna podlahové krytiny, Vybavení nábytkem, didaktickými pomůckami.</t>
  </si>
  <si>
    <t>Hřiště u MŠ</t>
  </si>
  <si>
    <t>Rekonstrukce a modernizace učebny včetně vybavení fyziky a chemie</t>
  </si>
  <si>
    <t>Rekonstrukce a modernizace učebny výpočetní techniky včetně vybavení</t>
  </si>
  <si>
    <t>Vybudování venkovní učebny</t>
  </si>
  <si>
    <t xml:space="preserve">Vybudování venkovní učebny pro 25–30 žáků (ochrana přírody, dendrologie, meteorologie). </t>
  </si>
  <si>
    <t>Vybavení učeben (učebnice, pomůcky a další potřebné vybavení pro výuku).</t>
  </si>
  <si>
    <t>Modernizace vybavení učeben IT technikou</t>
  </si>
  <si>
    <t xml:space="preserve">Pomůcky a projekty pro environmentální výchovu, ekologické projekty, třídící odpadkové koše. </t>
  </si>
  <si>
    <t>Vybavení učeben/kluboven a pořízení výukových pomůcek</t>
  </si>
  <si>
    <t>Obnova/modernizace počítačové třídy</t>
  </si>
  <si>
    <t>ICT technika, dataprojektor, tiskárna, klávesy s možností propojení s počítačem na využití notačních programů …</t>
  </si>
  <si>
    <t>Nákup keramické pece pro kroužky keramiky a veřejnost</t>
  </si>
  <si>
    <t>Stará keramická pec je poruchová a náhradní díly již nejsou.</t>
  </si>
  <si>
    <t>Ateliér výtvarné výchovy a pracovních činností</t>
  </si>
  <si>
    <t xml:space="preserve">Zřízení ateliéru VV a PČ pro výuku a odpolední aktivity školní družiny, zájmových kroužků a Mateřského centra Malíček. </t>
  </si>
  <si>
    <t>Víceúčelový sál</t>
  </si>
  <si>
    <t xml:space="preserve">Přestavba učebny v přízemí školy na víceúčelový sál – besídky, divadelní vystoupení, kroužky, mimoškolní aktivity dětských sdružení. </t>
  </si>
  <si>
    <t>Rekonstrukce základní umělecké školy</t>
  </si>
  <si>
    <t xml:space="preserve">Rekonstrukce základní umělecké školy. </t>
  </si>
  <si>
    <t>Přístavba tělocvičny, šaten a učeben</t>
  </si>
  <si>
    <t>Přístavba tělocvičny se zázemím, žákovskými šatnami a učebnami pro zlepšení technické kapacity a zajištění vhodných výukových prostor.</t>
  </si>
  <si>
    <t>Úprava víceúčelového hřiště</t>
  </si>
  <si>
    <t xml:space="preserve">Výměna povrchu víceúčelového hřiště. </t>
  </si>
  <si>
    <t>Snoezelen je speciální místnost určená k poskytnutí pozitivně naladěného prostředí, které může mít funkci relaxační, poznávací a interakční. Snoezelen nabízí poznání odlišných senzorických zkušeností, atmosféru vzájemné důvěry a bezstarostného uvolnění. Cílem tohoto stimulačního a relaxačního prostředí je umožnit konkrétnímu jedinci autentický zážitek a uspokojit jeho individuální potřeby.</t>
  </si>
  <si>
    <t xml:space="preserve">Vybudování venkovní třídy </t>
  </si>
  <si>
    <t>Venkovní třída zaměřená na přírodopis a environmentální výchovu.</t>
  </si>
  <si>
    <t>Výměna podlahových krytin v učebnách a v prostorách školy</t>
  </si>
  <si>
    <t>Třídy a chodby školy.</t>
  </si>
  <si>
    <t>Instalace akustických panelů ve třídách.</t>
  </si>
  <si>
    <t>Zlepšení hygieny výuky – snížení hluku.</t>
  </si>
  <si>
    <t>Rozšíření a zkvalitnění prostorů pro výuku TV, pro třídy s rozšířenou výukou TV a pro zájmové aktivity žáků školy.</t>
  </si>
  <si>
    <t>Modernizace a rekonstrukce kmenových učeben</t>
  </si>
  <si>
    <t>Modernizace a rekonstrukce kmenových učeben včetně vybavení nábytkem a didaktickými pomůckami.</t>
  </si>
  <si>
    <t>Rekonstrukce a vybavení ŠJ</t>
  </si>
  <si>
    <t>Rekonstrukce učebny přírodních věd (F, Ch, Př)</t>
  </si>
  <si>
    <t>Rekonstrukce stávající učebny přírodopisu na 2. Stupni, včetně nového vybavení nábytkem a pomůckami</t>
  </si>
  <si>
    <t xml:space="preserve">Rekonstrukce a modernizace kmenových tříd a kabinetů s nákupem vybavení </t>
  </si>
  <si>
    <t xml:space="preserve"> Kompletní rekonstrukce třídy – výmalba, voda, topení, podlahy, osvětlení, stavební úpravy, akustické panely atd., nákup interiérového vybavení: lavice, poličky, skříně atd. (1 celé křídlo – 6 učeben)</t>
  </si>
  <si>
    <t>Rekonstrukce a modernizace odborných učeben a kabinetů s nákupem vybavení</t>
  </si>
  <si>
    <t>Kompletní rekonstrukce třídy – výmalba, voda, topení, podlahy, osvětlení,  stavební úpravy, akustické panely atd., nákup interiérového vybavení: lavice, židličky, poličky, skříně atd.</t>
  </si>
  <si>
    <t>Vybavení a stavební úpravy ve Školní jídelně Benešov, Na Karlově</t>
  </si>
  <si>
    <t>Vybavení kuchyně a její stavební úpravy</t>
  </si>
  <si>
    <t>Multifunkční sportovní hřiště</t>
  </si>
  <si>
    <t>Vybudování multifunkčního sportoviště v areálu školy.</t>
  </si>
  <si>
    <t>Venkovní učebny při ZŠ</t>
  </si>
  <si>
    <t xml:space="preserve">Rekonstrukce a vybavení školní kuchyňky </t>
  </si>
  <si>
    <t>Úprava zeleně ZŠ</t>
  </si>
  <si>
    <t>Úprava zeleně ve školním areálu, v okolí areálu školy, včetně vybavení/mobiliáře</t>
  </si>
  <si>
    <t xml:space="preserve">Úprava prostor pro čítárnu a odpočinkovou zónu včetně pořízení vybavení </t>
  </si>
  <si>
    <t xml:space="preserve">Úprava prostor a pořízení vybavení do prostor pro čítárnu a odpočinkovou zónu v Základní škole. Nákup nábytku jako křesla, pohovky a regály. Pořízení knih a čteček, které budou k dispozici žákům.   </t>
  </si>
  <si>
    <t>Nákup venkovních žaluzií na budovu ZŠ</t>
  </si>
  <si>
    <t xml:space="preserve">Pořízení nových venkovních žaluzií na okna budovy ZŠ. </t>
  </si>
  <si>
    <t>Rekonstrukce WC před jídelnou ZŠ. Výměna dlaždic a sanitárního vybavení.</t>
  </si>
  <si>
    <t>Rekonstrukce elektroinstalace školy</t>
  </si>
  <si>
    <t>Rekonstrukce elektroinstalace školy.</t>
  </si>
  <si>
    <t>Rekonstrukce vodovodního a kanalizačního systému školy</t>
  </si>
  <si>
    <t xml:space="preserve">Rekonstrukce vodovodního a kanalizačního systému školy. </t>
  </si>
  <si>
    <t>Vybavení zabezpečovací techniky areálu školy</t>
  </si>
  <si>
    <t>Vybavit přístupové dveře bezpečnostními prvky a perimetr školy audiovizuálními systémy dle Bezpečnostního auditu z 10/2017</t>
  </si>
  <si>
    <t>Vybavení kmenových učeben</t>
  </si>
  <si>
    <t>Výbavení kmenových učeben, nábytkem, technikou apod.</t>
  </si>
  <si>
    <t>Multifunkční sportoviště</t>
  </si>
  <si>
    <t>Rekonstrukce tělocvičny a šaten, vybavení tělocvičny</t>
  </si>
  <si>
    <t>Rekonstrukce o modernizace tělocvičny, vybavení, šatny</t>
  </si>
  <si>
    <t>Venkovní rolety a klimatizace</t>
  </si>
  <si>
    <t>Venkovní rolety a klimatizace do učeben na jižní straně školy</t>
  </si>
  <si>
    <t>Nákup nových učebních pomůcek</t>
  </si>
  <si>
    <t>Nákup učebních pomůcek a žákovských sad.</t>
  </si>
  <si>
    <t>Školní přírodní zahrada</t>
  </si>
  <si>
    <t>Realizace přírodní zahrady s prvky pro environmentální výchovu</t>
  </si>
  <si>
    <t xml:space="preserve">Sportovní hřiště </t>
  </si>
  <si>
    <t>Realizace sportovního hřiště vedle školy</t>
  </si>
  <si>
    <t>Učebna z terasy</t>
  </si>
  <si>
    <t>Realizace zastřešení a obezdění venkovní terasy budovy školy za účelem vytvoření učebny.</t>
  </si>
  <si>
    <t>Modernizace ICT</t>
  </si>
  <si>
    <t>Modernizace/nákup počítačové techniky</t>
  </si>
  <si>
    <t>Vybavení tělocvičny a venkovního sportoviště</t>
  </si>
  <si>
    <t>Pořízení vybavení a tělocvičného nářadí pro hodiny tělesné výchovy pro vnitřní i venkovní využití.</t>
  </si>
  <si>
    <t>Přístavba školní tělocvičny</t>
  </si>
  <si>
    <t>Rozšíření skladových prostor jídelny základní školy</t>
  </si>
  <si>
    <t xml:space="preserve">Rozšíření skladových prostor pro školní jídelnu ze sklepních místností (sanace zdiva, odvětrání prostor, nové podlahy a odvodnění), vybavení regály. </t>
  </si>
  <si>
    <t>Zabezpečení budovy</t>
  </si>
  <si>
    <t>Nákup interaktivních tabulí do tříd ZŠ a MŠ s příslušenstvím</t>
  </si>
  <si>
    <t>PC vybavení pro žáky ve třídách</t>
  </si>
  <si>
    <t>Modernizace počítačového vybavení pro žáky ve třídách</t>
  </si>
  <si>
    <t>Modernizace ITC</t>
  </si>
  <si>
    <t xml:space="preserve">Modernizace/nákup počítačové techniky. </t>
  </si>
  <si>
    <t>Nábytek, pomůcky …</t>
  </si>
  <si>
    <t xml:space="preserve">Stavební úpravy v učebnách </t>
  </si>
  <si>
    <t>Stavební úpravy / rekonstrukce budovy ZŠ a MŠ Lešany</t>
  </si>
  <si>
    <t>Stavební úpravy, přístavby či modernizace – rekonstrukce stropů a elektroinstalace, vybudování šatny pro žáky, vchody do školy, apod.</t>
  </si>
  <si>
    <t>Půdní vestavba za účelem vybudování nové učebny a zázemí pro ŠD</t>
  </si>
  <si>
    <t>Modernizace tříd ZŠ</t>
  </si>
  <si>
    <t>Vybavení učeben (nábytek, učebnice, pomůcky a další potřebné vybavení pro výuku).</t>
  </si>
  <si>
    <t>Oplocení školního areálu</t>
  </si>
  <si>
    <t xml:space="preserve">Oplocení západní, severní a části jižní strany školního areálu  </t>
  </si>
  <si>
    <t>Rekonstrukce elektrických rozvodů ZŠ, rozvodů vody</t>
  </si>
  <si>
    <t>Modernizace školního hřiště</t>
  </si>
  <si>
    <t>Stávající štěrkovou běžeckou dráhu přeměnit na dráhu s umělým povrchem</t>
  </si>
  <si>
    <t>Vybavení učeben nábytkem</t>
  </si>
  <si>
    <t>Vybavení kmenových tříd i odborných učeben vhodným nábytkem, nejlépe výškově nastavitelným.</t>
  </si>
  <si>
    <t>Vybavení pro tělesnou výchovu, rekonstrukce venkovních sportovišť</t>
  </si>
  <si>
    <t>Obnova podlahových krytin školy</t>
  </si>
  <si>
    <t xml:space="preserve">Výměna a oprava podlahové krytiny zejména na chodbách školy. </t>
  </si>
  <si>
    <t>Dovybavení hřiště pro školní družinu</t>
  </si>
  <si>
    <t>Rekonstrukce střechy školy</t>
  </si>
  <si>
    <t>Výstavba a vybavení venkovní učebny</t>
  </si>
  <si>
    <t>Výstavba zastřešené venkovní učebny s pevnou podlahou. Vybaveno lavicemi, stoly a tabulí.</t>
  </si>
  <si>
    <t>Výměna povrchu a obložení v tělocvičně ZŠ</t>
  </si>
  <si>
    <t>Kompletní výměna povrchu a obložení v tělocvičně ZŠ</t>
  </si>
  <si>
    <t>Půdní třídy + kabinet pro učitele</t>
  </si>
  <si>
    <t>Novostavba tělocvičny základní školy</t>
  </si>
  <si>
    <t>Vybudování nové tělocvičny</t>
  </si>
  <si>
    <t>Dešťová kanalizace ZŠ a MŠ</t>
  </si>
  <si>
    <t>Zemní nádrž s biologickým separátorem, separátor, filtry, čerpadlo včetně příslušenství. Využití pro zavlažování plánovaného školního skleníku.</t>
  </si>
  <si>
    <t>Fotovoltaická elektrárna pro Základní a mateřskou školu, Školní jídelnu</t>
  </si>
  <si>
    <t>Snížení energetické náročnosti budov ZŠ, MŠ a školní jídelny</t>
  </si>
  <si>
    <t>Rekonstrukce školních dílen (izolace, odpady, okna, odvodnění) s využitím pro pracovní výchovu, kroužek pracovní, dílen, malířství a tisku.</t>
  </si>
  <si>
    <t>Vybavení počítačové učebny v ZŠ, ŠD novou ICT technikou</t>
  </si>
  <si>
    <t>Výměna staré, nevyhovující ICT techniky v ZŠ a ŠD.</t>
  </si>
  <si>
    <t>Rekonstrukce školní jídelny (I, II, III etapa)</t>
  </si>
  <si>
    <t>Obnova a výměna stávající gastrotechnologie v kuchyni, stavba výtahu (bezbariérovost), nové WC (invalidi), nové dipsoziční řešení jídelny s novým výdejním místem, optimalizace nákladů (vzduchotechnika, topení).</t>
  </si>
  <si>
    <t>Obnova a výměna stávající gastrotechnologie v kuchyni</t>
  </si>
  <si>
    <t xml:space="preserve">stavba výtahu (bezbariérovost), nové WC (invalidi), schodolez, opravy povrchů a rozvodů </t>
  </si>
  <si>
    <t>nové dispoziční řešení jídelny s novým výdejním místem, vzduchotechnika, topení</t>
  </si>
  <si>
    <t xml:space="preserve">Odvlhčení budov </t>
  </si>
  <si>
    <t xml:space="preserve">Odvlhčení budovy MŠ a školní družiny, Školská 194 </t>
  </si>
  <si>
    <t xml:space="preserve">Přístavba školní družiny </t>
  </si>
  <si>
    <t xml:space="preserve">Novostavba objektu: 2 třídy školní družiny </t>
  </si>
  <si>
    <t>Stavební úpravy ateliéru výtvarné výchovy</t>
  </si>
  <si>
    <t>Rekonstrukce malířského atelieru (izolace, odpady, okna, odvodnění) s využitím pro výtvarnou výchovu, kroužek grafiky, malířství a tisku.</t>
  </si>
  <si>
    <t>Klimatizace do tříd a kabinetů</t>
  </si>
  <si>
    <t xml:space="preserve">Sterilizátory vzduchu </t>
  </si>
  <si>
    <t>Sterilizátory vzduchu do tříd, chodeb a kabinetů</t>
  </si>
  <si>
    <t xml:space="preserve">Oplocení </t>
  </si>
  <si>
    <t>Oplocení pozemku ZŠ a MŠ</t>
  </si>
  <si>
    <t>Rekonstrukce sklepních prostor v ŠD</t>
  </si>
  <si>
    <t xml:space="preserve">Rekonstrukce sklepních prostor v ŠD – prostory pro pohybové aktivity </t>
  </si>
  <si>
    <t xml:space="preserve">Výměna tabulí </t>
  </si>
  <si>
    <t>Výměna bílých tabulí triptych</t>
  </si>
  <si>
    <t>Dostavba ZŠ Teplýšovice čp. 45</t>
  </si>
  <si>
    <t>Stavení venkovní úpravy</t>
  </si>
  <si>
    <t>zastřešení před budou školy u vchodu do školy a vedle něj venkovní posezení, pracovní i relaxační kout</t>
  </si>
  <si>
    <t>Venkovní vybavení zahrady</t>
  </si>
  <si>
    <t>Vybudování venkovní třídy (učebny) na kosmickou výchovu a environmentální výchovu</t>
  </si>
  <si>
    <t>Nová učebna</t>
  </si>
  <si>
    <t>Rozšíření školy o novou učebnu – instalace světlovodů (zajištění dostatečné světelnosti)</t>
  </si>
  <si>
    <t>Vnitřní rolety na okna</t>
  </si>
  <si>
    <t>pro matematiku, jazyky a kosmickou výchovu</t>
  </si>
  <si>
    <t>Podpora vzdělávacích programů nákupem vybavení, techniky a pomůcek</t>
  </si>
  <si>
    <t>pro jazyky, přírodní vědy, pracovní výchovu, polytechnickou výchovu</t>
  </si>
  <si>
    <t>Podpora vzdělávacích programů</t>
  </si>
  <si>
    <t xml:space="preserve">Podpora vzdělávacích programů prostřednictvím nákupu vybavení, techniky a pomůcek (jazyky, počítače, dílny, přírodní vědy, pomůcky). </t>
  </si>
  <si>
    <t>Předokenní žaluzie, vzduchotechnika a klimatizace,</t>
  </si>
  <si>
    <t>Venkovní žaluzie a vzduchotechnika. Klimatizace do vybraných učeben, kabinetů a kanceláří.</t>
  </si>
  <si>
    <t>Rekonstrukce dlažby</t>
  </si>
  <si>
    <t xml:space="preserve">Dlažba – přístupové plochy kolem školy ZŠ Benešovská. </t>
  </si>
  <si>
    <t>Rekonstrukce střechy nad ŠD a ŠJ</t>
  </si>
  <si>
    <t>Rekonstrukce střechy nad ŠD a ŠJ v areálu ZŠ Komenského.</t>
  </si>
  <si>
    <t>Sjednocení fasády školy</t>
  </si>
  <si>
    <t>Sjednocení fasády ZŠ Komenského.</t>
  </si>
  <si>
    <t>Venkovní učebny</t>
  </si>
  <si>
    <t>Vybudování venkovní učebny/altánu v areálu ZŠ Benešovská i ZŠ Komenského.</t>
  </si>
  <si>
    <t>Rekonstrukce hřiště a venkovní plochy</t>
  </si>
  <si>
    <t>Rekonstrukce hřiště a venkovní plochy v areálu ZŠ Benešovská.</t>
  </si>
  <si>
    <t>Doskočiště pro skok daleký</t>
  </si>
  <si>
    <t>Výměna dveří učeben</t>
  </si>
  <si>
    <t>Výměna dveří a klik učeben.</t>
  </si>
  <si>
    <t>Modernizace obložení stěn ve třídách.</t>
  </si>
  <si>
    <t>Nové sociální zařízení na pozemku u ŠD</t>
  </si>
  <si>
    <t>Vybavení ZŠ Benešovská</t>
  </si>
  <si>
    <t>Obnova výpočetní techniky ve 2 třídách</t>
  </si>
  <si>
    <t>Stavební úpravy školních dílen ZŠ</t>
  </si>
  <si>
    <t xml:space="preserve">Vybavení kuchyně ŠJ Etapa I. </t>
  </si>
  <si>
    <t>Stavební úpravy prostor ŠJ Etapa II.</t>
  </si>
  <si>
    <t>Vybavení ŠJ Etapa III.</t>
  </si>
  <si>
    <t xml:space="preserve">Doskočiště pro skok daleký v areálu ZŠ Benešovská i ZŠ Komenského. REKONSTRUKCE </t>
  </si>
  <si>
    <t>Demontáž starého oplocení a výstavba nového oplocení ZŠ Komenského v délce cca 290 m (S a SZ strana areálu školy).</t>
  </si>
  <si>
    <t>Modernizace jazykové učebny – vybavení digitálními technologiemi (interaktivní tabule, audiosystém), vybavení učebními pomůckami a softwarem Modernizace učebny přírodopisu, chemie a přírodopisu – nákup vybavení o nákladné pomůcky (modely, vycpaniny, mikroskopy) včetně vybavení digitálními technologiemi Modernizace dílen a prostor pro domácí práce včetně vybavení. Modernizace počítačových pracoven – dovybavení nábytkem i počítačovými stanicemi.</t>
  </si>
  <si>
    <t>Pořízení žákovských počítačů, monitorů a příslušenství do dvou počítačových učeben. Pořízení serveru.</t>
  </si>
  <si>
    <t>Gymnázium</t>
  </si>
  <si>
    <t>Středočeský kraj</t>
  </si>
  <si>
    <t>061664707</t>
  </si>
  <si>
    <t>Benešov ŠJ Jiráskova</t>
  </si>
  <si>
    <t>Školní jídelna Benešov, Jiráskova 888</t>
  </si>
  <si>
    <t xml:space="preserve">zázemí pro školní poradenské pracoviště </t>
  </si>
  <si>
    <t>Vybavení a stavební úpravy ve Školní jídelně Jiráskova</t>
  </si>
  <si>
    <t>Strategický rámec MAP - seznam investičních priorit ZŠ (2021–2027)</t>
  </si>
  <si>
    <t>Podpis předsedy řídícího výboru MAP</t>
  </si>
  <si>
    <t>Vícelété gymnázium</t>
  </si>
  <si>
    <t>DDM</t>
  </si>
  <si>
    <t>Benešov DDM</t>
  </si>
  <si>
    <t>Strategický rámec MAP – seznam investičních priorit MŠ (2021–2027)</t>
  </si>
  <si>
    <t>stručný popis, např. zpracovaná PD, zajištěné výkupy, výber dodavatele</t>
  </si>
  <si>
    <t>Souhrnný rámec pro investice do infrastruktury pro zájmové, neformální vzdělávání a celoživotní učení (2021–2027)</t>
  </si>
  <si>
    <r>
      <t xml:space="preserve">Výdaje projektu </t>
    </r>
    <r>
      <rPr>
        <sz val="11"/>
        <rFont val="Calibri"/>
        <family val="2"/>
        <scheme val="minor"/>
      </rPr>
      <t xml:space="preserve">v Kč </t>
    </r>
    <r>
      <rPr>
        <vertAlign val="superscript"/>
        <sz val="11"/>
        <rFont val="Calibri"/>
        <family val="2"/>
        <scheme val="minor"/>
      </rPr>
      <t>1)</t>
    </r>
  </si>
  <si>
    <r>
      <t xml:space="preserve">Předpokládaný termín realizace </t>
    </r>
    <r>
      <rPr>
        <i/>
        <sz val="11"/>
        <rFont val="Calibri"/>
        <family val="2"/>
        <scheme val="minor"/>
      </rPr>
      <t>měsíc, rok</t>
    </r>
  </si>
  <si>
    <r>
      <t>Typ projektu</t>
    </r>
    <r>
      <rPr>
        <sz val="11"/>
        <rFont val="Calibri"/>
        <family val="2"/>
        <scheme val="minor"/>
      </rPr>
      <t xml:space="preserve"> </t>
    </r>
    <r>
      <rPr>
        <vertAlign val="superscript"/>
        <sz val="11"/>
        <rFont val="Calibri"/>
        <family val="2"/>
        <scheme val="minor"/>
      </rPr>
      <t>2)</t>
    </r>
  </si>
  <si>
    <r>
      <t>navýšení kapacity MŠ / novostavba MŠ</t>
    </r>
    <r>
      <rPr>
        <vertAlign val="superscript"/>
        <sz val="11"/>
        <rFont val="Calibri"/>
        <family val="2"/>
        <scheme val="minor"/>
      </rPr>
      <t>3)</t>
    </r>
    <r>
      <rPr>
        <sz val="11"/>
        <rFont val="Calibri"/>
        <family val="2"/>
        <scheme val="minor"/>
      </rPr>
      <t xml:space="preserve"> </t>
    </r>
  </si>
  <si>
    <r>
      <t>zajištění hygienických požadavků u MŠ, kde jsou nedostatky identifikovány KHS</t>
    </r>
    <r>
      <rPr>
        <vertAlign val="superscript"/>
        <sz val="11"/>
        <rFont val="Calibri"/>
        <family val="2"/>
        <scheme val="minor"/>
      </rPr>
      <t>4)</t>
    </r>
  </si>
  <si>
    <t>Bezbariérové úpravy únikového schodiště a cest</t>
  </si>
  <si>
    <t>Vybudování 2 venkovních učeben na zahradě MŠ a k nim přilehlých pítek.</t>
  </si>
  <si>
    <t>Rozvoj motorických dovedností dětí MŠ pohybová a polytechnická výchova</t>
  </si>
  <si>
    <t>Úprava vstupu do budovy u třídy MŠ a nejbližšího okolí  – bezbariérově, zpevnění plochy, přistavění dřevěné „paluby “zastřešení, přístavba bezpečných schůdků, zázemí pomůcek pro venkovní učebnu</t>
  </si>
  <si>
    <r>
      <t xml:space="preserve">Výdaje projektu  </t>
    </r>
    <r>
      <rPr>
        <sz val="11"/>
        <rFont val="Calibri"/>
        <family val="2"/>
        <scheme val="minor"/>
      </rPr>
      <t xml:space="preserve">v Kč </t>
    </r>
    <r>
      <rPr>
        <i/>
        <vertAlign val="superscript"/>
        <sz val="11"/>
        <rFont val="Calibri"/>
        <family val="2"/>
        <scheme val="minor"/>
      </rPr>
      <t>1)</t>
    </r>
  </si>
  <si>
    <r>
      <t>přírodní vědy</t>
    </r>
    <r>
      <rPr>
        <vertAlign val="superscript"/>
        <sz val="11"/>
        <rFont val="Calibri"/>
        <family val="2"/>
        <scheme val="minor"/>
      </rPr>
      <t>3)</t>
    </r>
    <r>
      <rPr>
        <sz val="11"/>
        <rFont val="Calibri"/>
        <family val="2"/>
        <scheme val="minor"/>
      </rPr>
      <t xml:space="preserve"> 
</t>
    </r>
  </si>
  <si>
    <r>
      <t>polytech. vzdělávání</t>
    </r>
    <r>
      <rPr>
        <vertAlign val="superscript"/>
        <sz val="11"/>
        <rFont val="Calibri"/>
        <family val="2"/>
        <scheme val="minor"/>
      </rPr>
      <t>4)</t>
    </r>
  </si>
  <si>
    <r>
      <t>práce s digi. tech.</t>
    </r>
    <r>
      <rPr>
        <vertAlign val="superscript"/>
        <sz val="11"/>
        <rFont val="Calibri"/>
        <family val="2"/>
        <scheme val="minor"/>
      </rPr>
      <t>5)</t>
    </r>
  </si>
  <si>
    <t>Zřízení a vybavení multifunkční učebny přírodopisu a zeměpisu, včetně pomůcek</t>
  </si>
  <si>
    <t>Modernizace vybavení učeben a kanceláře školy</t>
  </si>
  <si>
    <t>Vybavení učeben/sboroven</t>
  </si>
  <si>
    <t xml:space="preserve">Modernizace interiéru a vybavení ŠD </t>
  </si>
  <si>
    <t xml:space="preserve">Herní prvky a vybavení pro ŠD </t>
  </si>
  <si>
    <t>Herní prvky (venkovní i vnitřní) pro ŠD, plachta na pískoviště</t>
  </si>
  <si>
    <t>Modernizace obložení stěn ve třídách Částečně zrealizováno</t>
  </si>
  <si>
    <t>Dvybavení Montessori pomůckami</t>
  </si>
  <si>
    <t>Úprava a vybavení místnosti „Snoezelen“</t>
  </si>
  <si>
    <t>Benešov ŠJ Dukelská</t>
  </si>
  <si>
    <t>Školní jídelna Benešov, Dukelská 1818</t>
  </si>
  <si>
    <t>Modernizace vybavení učeben fyziky, chemie, přírodopisu, jazyků, počítačů, robotiky</t>
  </si>
  <si>
    <t>Dům dětí a mládeže Benešov</t>
  </si>
  <si>
    <t>Gymnázium, Benešov, Husova 470</t>
  </si>
  <si>
    <t>Aperto</t>
  </si>
  <si>
    <t>Základní škola Aperto s.r.o.</t>
  </si>
  <si>
    <t>09219056</t>
  </si>
  <si>
    <t>ARCHA základní škola a mateřská škola při Církvi československé husitské</t>
  </si>
  <si>
    <t>Vytvoření venkovní polytechnické dílny</t>
  </si>
  <si>
    <t>Multifunkční herní plocha školní zahrady</t>
  </si>
  <si>
    <t>Terénní úprava plochy pro kontejnery na odpad</t>
  </si>
  <si>
    <t xml:space="preserve">Využití koutu zahrady pro výstavbu venkovní polytechnické dílny. </t>
  </si>
  <si>
    <t>Pořízení multifunkčních herních ploch SmartSoft školní zahrady</t>
  </si>
  <si>
    <t>Terénní úprava části zahrady pro umístění kontejnerů na odpad, mimo vstupní cestu k budově MŠ, zajištění bezpečnosti procházejících osob.</t>
  </si>
  <si>
    <t>Stavební úpravy hřiště u kontejnerové přístavby MŠ Dukelská</t>
  </si>
  <si>
    <t>Akustické řešení nové učebny a jídelen</t>
  </si>
  <si>
    <t>Akustické řešení nově vzniklé učebny a jídelny třídy Motýlů a Ježků</t>
  </si>
  <si>
    <t>Zateplení MŠ</t>
  </si>
  <si>
    <t>Rekonstrukce a vybavení půdních prostor MŠ</t>
  </si>
  <si>
    <t>Zateplení štítu MŠ</t>
  </si>
  <si>
    <t>Využití půdních prostor MŠ</t>
  </si>
  <si>
    <t>Dozvuk ve třídách a tělocvičně</t>
  </si>
  <si>
    <t>Vyřešení dozvuku ve všech třídách a tělocvičně mateřské školy MiniSvět. Použití stropních lamel.</t>
  </si>
  <si>
    <t>Oprava podlahových ploch ve třídách, recepci a tělocvičně</t>
  </si>
  <si>
    <t>Prosvětlení chodby MŠ – světlovody</t>
  </si>
  <si>
    <t>Vybavení gastro provozu – výměna spotřebičů</t>
  </si>
  <si>
    <t>Nový nábytek na recepci MŠ</t>
  </si>
  <si>
    <t>Venkovní sportovní vybavení hřiště</t>
  </si>
  <si>
    <t>Prosvětlení chodby a šaten světlíky (světlovody) a přívod přirozeného venkovního světla, 6 světlíků</t>
  </si>
  <si>
    <t>Nový dřevěný nábytek na recepci a vstupní hale MŠ (5 stolůx4 židle)</t>
  </si>
  <si>
    <t>Balanční a motorické venkovní pomůcky – balanční lavice, válečková klouzačka, dráha – sport box</t>
  </si>
  <si>
    <t>Vybavení školní zahrady o zahradní altán a o další herní přírodní prvky, výměna některých již starších herních  prvků na školní zahradě</t>
  </si>
  <si>
    <t>Doplnění zahrady mateřské školy o herní prvky a zahradní vybavení s využitím pro veřejnost v odpoledních hodinách, venkovní učebny</t>
  </si>
  <si>
    <t xml:space="preserve">Kontejnerová školka </t>
  </si>
  <si>
    <t>Přístavba kontejnerové školky</t>
  </si>
  <si>
    <t>Vybavení mateřské školky herními prvky</t>
  </si>
  <si>
    <t>Pořízení interaktivních herních prvků včetně interaktivní tabule do dvou tříd mateřské školky</t>
  </si>
  <si>
    <t>Obnova IC technologií v učebnách – výměna 2 interaktivních tabulí a 6 pevných počítačů</t>
  </si>
  <si>
    <t xml:space="preserve">Prvky Montessori pomůcek, didaktických her, interaktivních tabulí a pomůcek a hraček pro děti </t>
  </si>
  <si>
    <t>ANO</t>
  </si>
  <si>
    <t>PC učebna ve vazbě na přírodovědné obory, učebna přírodovědných oborů (fyzika, chemie), prostory pro technické a řemeslné obory (dílny, domácí práce, školní zahrada)</t>
  </si>
  <si>
    <t xml:space="preserve">Modernizace stávajících a vybudování nových učeben </t>
  </si>
  <si>
    <t>(Ch, Př, Fy) s nákupem laboratorního a interiérového vybavení</t>
  </si>
  <si>
    <t xml:space="preserve">Stavební úpravy a modernizace učeben přírodních věd </t>
  </si>
  <si>
    <t>Vytvoření počítačové učebny</t>
  </si>
  <si>
    <t>Modernizace odborné učebny hudební výchovy</t>
  </si>
  <si>
    <t>Rekonstrukce osvětlení ve sportovní hale</t>
  </si>
  <si>
    <t>Modernizace školní jídelny a kuchyně včetně zázemí</t>
  </si>
  <si>
    <t>Modernizace vybavení a rekonstrukce jídelny a kuchyně včetně jejího zázemí</t>
  </si>
  <si>
    <t xml:space="preserve">PC vybavení </t>
  </si>
  <si>
    <t>Modernizace počítačového vybavení.</t>
  </si>
  <si>
    <t>Rozšíření prostor školní družiny
Nová budova školní družiny</t>
  </si>
  <si>
    <t>Rekonstrukce elektroinstalace školy a osvětlení v učebnách</t>
  </si>
  <si>
    <t>Rekonstrukce elektrických rozvodů ZŠ Komenského a ZŠ Benešovská. Rekonstrukce osvětlení v učebnách</t>
  </si>
  <si>
    <t>Vybavení učeben (učebnice, pomůcky a další potřebné vybavení pro výuku), pořízení nového nábytku, koberců, nové počítače včetně příslušenství</t>
  </si>
  <si>
    <t>Modernizace interiéru ŠD – kopírka, kartotéka, reproduktory, rádio, magnetická tabule</t>
  </si>
  <si>
    <t>Nové sociální zařízení na školním hřišti u ŠD Benešovská</t>
  </si>
  <si>
    <t>Vybavení – nový nábytek a dveře,  linoleum, kopírka, sportovní vybavení</t>
  </si>
  <si>
    <t>Modernizace učeben</t>
  </si>
  <si>
    <t>Modernizace učebny na keramický kroužek</t>
  </si>
  <si>
    <t>Datové úložiště (server včetně infrastruktury připojování, licence, servis), vybudování/obnova datové sítě</t>
  </si>
  <si>
    <t>Vybavení ZŠ školy a zřízení venkovní učebny pro ZŠ</t>
  </si>
  <si>
    <t>Herní prvky TZ Jablonná nad Vltavou</t>
  </si>
  <si>
    <t xml:space="preserve">Vytvoření interaktivní zóny před budovou. </t>
  </si>
  <si>
    <t>Herní prvky v areálu TZ Jablonná nad Vltavou – ping pingový stůl, dřevěné skládačky, horolezecká stěna</t>
  </si>
  <si>
    <t>Vybavení tříd</t>
  </si>
  <si>
    <t xml:space="preserve">Vybavení tříd </t>
  </si>
  <si>
    <t>Vybavení venkovních ploch</t>
  </si>
  <si>
    <t>Vybavení venkovních hracích ploch</t>
  </si>
  <si>
    <t>Nová budova ZŠ</t>
  </si>
  <si>
    <t>Výstavba nové Základní školy a její vybavení.</t>
  </si>
  <si>
    <t>Zahradní domek</t>
  </si>
  <si>
    <t>Lavice, židle a další nábytek</t>
  </si>
  <si>
    <t>Interaktivní tabule do tříd</t>
  </si>
  <si>
    <t>Montessori pomůcky, hudební (klávesy) a anglické pomůcky</t>
  </si>
  <si>
    <t>x</t>
  </si>
  <si>
    <t>příprava PD</t>
  </si>
  <si>
    <t>NE</t>
  </si>
  <si>
    <t>Venkovní úpravy areálu MŠ a ŠD Sázava</t>
  </si>
  <si>
    <t>Rekonstrukce zahrady  MŠ a ŠD, úprava a doplnění zeleně, doplnění herních prvků, miniamfiteátr, vybudování dvou venkovních tříd.</t>
  </si>
  <si>
    <t>PD v rozpracovaném stavu/havárie</t>
  </si>
  <si>
    <t>Vybudování venkovních učeben s pítky</t>
  </si>
  <si>
    <t xml:space="preserve">záměr </t>
  </si>
  <si>
    <t>ne</t>
  </si>
  <si>
    <t>záměr</t>
  </si>
  <si>
    <t>Navýšení kapacity MŠ zřízením lesní mateřské školy</t>
  </si>
  <si>
    <t>NE 
 (případně uzemní rozhodnutí)</t>
  </si>
  <si>
    <t>NE
(nebude třeba)</t>
  </si>
  <si>
    <t xml:space="preserve">Stavební úpravy odborných učeben. </t>
  </si>
  <si>
    <t xml:space="preserve">ne </t>
  </si>
  <si>
    <t xml:space="preserve">Pořízení nového moderního vybavení do odborných učeben. </t>
  </si>
  <si>
    <t>ne (nebude třeba)</t>
  </si>
  <si>
    <t xml:space="preserve">podaná ŽOD </t>
  </si>
  <si>
    <t>ano</t>
  </si>
  <si>
    <t>Vybudování dvou venkovních učeben v areálu ZŠ – 2 objekty, 4 učebny</t>
  </si>
  <si>
    <t xml:space="preserve">kompletní projektová příprava, hledáme financování </t>
  </si>
  <si>
    <t>Modernizace systému odvětrání a vybavení žákovské kuchyňky</t>
  </si>
  <si>
    <t xml:space="preserve">připravena PD, hledáme financování </t>
  </si>
  <si>
    <t xml:space="preserve">Přístavba dvou nových učeben (fyziky a přírodopisu) nad stávající spojovací chodbu </t>
  </si>
  <si>
    <t>Vybudování dvou nových odborných učeben (fyziky a přírodopisu)</t>
  </si>
  <si>
    <t>připravena PD 
realizace je závislá na dalších projektech, které musí úpravě zeleně předcházet (sportoviště, fotovoltaika, venkovní učebny)</t>
  </si>
  <si>
    <t>Vybavení kmenových tříd 1. stupně interaktivními tabulemi</t>
  </si>
  <si>
    <t xml:space="preserve">Vybavení tříd interaktivními tabulemi a programy pro interaktivní tabule.  </t>
  </si>
  <si>
    <t>Nákup vybavení a pomůcek pro odbornou výuku</t>
  </si>
  <si>
    <t>Bezpečnější přístup do školy</t>
  </si>
  <si>
    <t>Vybavení pomůckamia nábytkem.</t>
  </si>
  <si>
    <t>Vybavení pomůckami a nábytkem.</t>
  </si>
  <si>
    <t>Modernizace učebny fyziky s kabinetem</t>
  </si>
  <si>
    <t>Učebna Fy – nákup pomůcek pro polytechnickou výuku, vybavení nábytkem</t>
  </si>
  <si>
    <t>Vybavení nábytkem, sedací vaky, ralaxační prvky</t>
  </si>
  <si>
    <t>Modernizace učebny pro výuku přírodních věd  Chemie</t>
  </si>
  <si>
    <t>Vbybavení tříd novým nábytkem a přístroji včetně digi technologií</t>
  </si>
  <si>
    <t>Nahrazení starých počítačů a doplnění dataprojektorů do tříd, kde ještě nejsou</t>
  </si>
  <si>
    <t>Rekonstrukce dílen včetně nového vybavení</t>
  </si>
  <si>
    <t>Rekonstrukce Mateřské školy</t>
  </si>
  <si>
    <t>Přestavba budovy mateřské školy, rozšíření kapacity na 5 tříd + speciální třídu</t>
  </si>
  <si>
    <t>Úprava vstupu do ZŠ</t>
  </si>
  <si>
    <t>Úprava vstupu do budovy ZŠ a nejbližšího okolí  – bezbariérově, nové vstupní dveře…</t>
  </si>
  <si>
    <t>Vybavení třídy</t>
  </si>
  <si>
    <t>Zpevnění dvorku a nový plot</t>
  </si>
  <si>
    <t>Nová třída MŠ Maršovice včetně vybavení</t>
  </si>
  <si>
    <t>Přestavba nevyužité místnosti v budově MŠ na třídu (omítky, podlahová krytina, výměna svítidel, doplnění akumulních kamen, …). Úprava sociálních zařízení a šaten. Vybavení třídy nábytkem. Pořízení šatnových bloků.</t>
  </si>
  <si>
    <t>Příprava PD ke stavbenímu povolení.</t>
  </si>
  <si>
    <t>Rekonstrukce TZ Jablonná nad Vltavou</t>
  </si>
  <si>
    <t>Vybudování nových prostor ZUŠ.</t>
  </si>
  <si>
    <t>Nové prostory ZUŠ včetně vybavení.</t>
  </si>
  <si>
    <t>Výstavba sportovní budovy a venkovního sportoviště na volejbalových kurtech a vybudování zázemí</t>
  </si>
  <si>
    <t>Modernizace hřiště ZŠ Komenského</t>
  </si>
  <si>
    <t>Lesní mateřská škola</t>
  </si>
  <si>
    <t>Rekonstrukce osvětlení</t>
  </si>
  <si>
    <t>Výměna osvětlení do tříd</t>
  </si>
  <si>
    <t>Vybudování odloučeného pracoviště v podobě lesní mateřské školy</t>
  </si>
  <si>
    <t>Vybudování nové základní umělecké školy</t>
  </si>
  <si>
    <t>Nová výstavba základní umělecké školy</t>
  </si>
  <si>
    <t>00232904</t>
  </si>
  <si>
    <t>Vybudování nové školní jídelny</t>
  </si>
  <si>
    <t>Vybudování mateřské školy v obci Kozmice a zvýšení kapacity MŠ</t>
  </si>
  <si>
    <t>Projekt řeší výstavbu nové MŠ Kozmice včetně gastro provozu</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</si>
  <si>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</si>
  <si>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</si>
  <si>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</si>
  <si>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</si>
  <si>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</si>
  <si>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Typ regionu</t>
  </si>
  <si>
    <t>Podíl EFRR</t>
  </si>
  <si>
    <t>Praha</t>
  </si>
  <si>
    <t>více rozvinutý</t>
  </si>
  <si>
    <t>40 %</t>
  </si>
  <si>
    <t>Jihočeský</t>
  </si>
  <si>
    <t>přechodový</t>
  </si>
  <si>
    <t>70 %</t>
  </si>
  <si>
    <t>Jihomoravský</t>
  </si>
  <si>
    <t>Plzeňský</t>
  </si>
  <si>
    <t>Vysočina</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</si>
  <si>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</si>
  <si>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</si>
  <si>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</si>
  <si>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</si>
  <si>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</si>
  <si>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</si>
  <si>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</si>
  <si>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</si>
  <si>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</si>
  <si>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</si>
  <si>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</si>
  <si>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</si>
  <si>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</si>
  <si>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</si>
  <si>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</si>
  <si>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</si>
  <si>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</si>
  <si>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</si>
  <si>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 xml:space="preserve">1) Uveďte celkové předpokládané náklady na realizaci projektu. </t>
  </si>
  <si>
    <t xml:space="preserve">•           Umění a kultura (pouze obor Výtvarná výchova), </t>
  </si>
  <si>
    <t>Celková rekonstrukce vodovodní a odpadní sítě v MŠ v Dukelské 1546</t>
  </si>
  <si>
    <t>Jedná se o celkovou rekonstrukci vodovodní a odpadní sítě v mateřské škole v Dukelské 1546.</t>
  </si>
  <si>
    <t>Venkovní sportovní hřiště a hrací prvky</t>
  </si>
  <si>
    <t>Vybavení tříd v nové budově školy - nábytek, učebny</t>
  </si>
  <si>
    <t>Lavice, židle, vybavení odborných učeben</t>
  </si>
  <si>
    <t>Rozšíření budovy školy o tři nové třídy + kabinet + výtah a sociální zařízení</t>
  </si>
  <si>
    <t>Dostavba dvou školních tříd + kabinety + toalety-nový pavilon</t>
  </si>
  <si>
    <t xml:space="preserve">Výstavba budovy pro potřeby školy / školských zařízení v ulici Dukelská </t>
  </si>
  <si>
    <t>Demolice původního objektu, zpracování studie stavby a příprava zadání PD.</t>
  </si>
  <si>
    <t>Nákup a instalace interaktivních tabulí s příslušenstvím do kmenových tříd - obnova.</t>
  </si>
  <si>
    <t xml:space="preserve">Přístavba školy, rekonstrukce suterénu, šatny, bezbariérový přístup, hlediště a zázemí sportovní haly, stavební propojení budovy školy a školní jídelny. </t>
  </si>
  <si>
    <t>Modernizace gymnastického sálu</t>
  </si>
  <si>
    <t>Nutné doplnění akustického řešení gymnastického sálu v suterénu školy.</t>
  </si>
  <si>
    <t>Nutné doplnění akustického řešení učebny.</t>
  </si>
  <si>
    <t>00232905</t>
  </si>
  <si>
    <t>Vybudování multifunkční klubovny pro volnočasové aktivity a vzdělávání (Farák)</t>
  </si>
  <si>
    <t>Nová výstavba multifunkční klubovny včetně zázemí a vybavení</t>
  </si>
  <si>
    <t>Vybudování atletického areálu ZŠ Komenského</t>
  </si>
  <si>
    <t>Vybudování ateltického areálu ZŠ Komenského včetně zázemí a vybavení</t>
  </si>
  <si>
    <t>Rozšíření a modernizace kamerového systému ZŠ Komenského</t>
  </si>
  <si>
    <t>Přístavba pavilonu mateřské školy</t>
  </si>
  <si>
    <t>Vybudování přístavby pavilonu mateřské školy včetně zázemí a vybavení - vytvoření nové speciální třídy pro děti</t>
  </si>
  <si>
    <t>Rekonstrukce MŠ Longenova včetně zázemí a vybavení</t>
  </si>
  <si>
    <t>Rekonstrukce či výstavba školského zařízení</t>
  </si>
  <si>
    <t>Základní škola Táborská kasárna</t>
  </si>
  <si>
    <t>Přestavba či výstavba nového školského zařízení, včetně vybavení a pomůcek</t>
  </si>
  <si>
    <t>Studie</t>
  </si>
  <si>
    <t>Výstavba budovy pro potřeby školy / školských zařízení pro potřeby školy včetně vybavení a pomůcek</t>
  </si>
  <si>
    <t>Venkovní hřiště</t>
  </si>
  <si>
    <t>Přestavba objektu Hotel pošta a divadla na mutikulturní centrum /ZUŠ, divadlo, galerie, muzeum/</t>
  </si>
  <si>
    <t>studie</t>
  </si>
  <si>
    <t>Vybavení kuchyně včetně stavebních úprav.</t>
  </si>
  <si>
    <t>přístupové cesty opraveny, zbývá oprava únikových schodit a řešení bezbariérového přístupu</t>
  </si>
  <si>
    <t>koberce realizovány</t>
  </si>
  <si>
    <t>Zahradní domek na hračky</t>
  </si>
  <si>
    <t>venkovní domek na hračky</t>
  </si>
  <si>
    <t>REALIZOVÁNO</t>
  </si>
  <si>
    <t>MŠ Bystřice - navýšení kapacity (dostavba)</t>
  </si>
  <si>
    <t>Rekonstrukce prostor před jídelnou ZŠ včetně WC</t>
  </si>
  <si>
    <t>Modernizace jazykové a počítačové učebny</t>
  </si>
  <si>
    <t xml:space="preserve">Rekonstrukce vstupního schodiště a dlažby před školou + hydroizolace staré budovy. </t>
  </si>
  <si>
    <t>Kompletní rekonstrukce vstupního schodiště, které je v havarijním stavu. Oprava skladových prostor pod schodištěm. Výměna dlažby před budovou školy + hydroizolace.</t>
  </si>
  <si>
    <t>Vybavení kmenových učeben (nábytkem a didaktickými pomůckami)</t>
  </si>
  <si>
    <t>Vybudování učebny VV a keramiky</t>
  </si>
  <si>
    <t>Modernizace ICT techniky</t>
  </si>
  <si>
    <t>Architektonické řešení propojení budov ZŠ</t>
  </si>
  <si>
    <t>Školní skleník a záhony pro pěstitelské činnosti</t>
  </si>
  <si>
    <t>Konektivita ZŠ</t>
  </si>
  <si>
    <t>Modernizace zázemí pro pracovníky ZŠ</t>
  </si>
  <si>
    <t>Obnova vybavení nákup a modernizace HW a SW, zlepšení konektivity.</t>
  </si>
  <si>
    <t>Návrh architektonického řešení, které umožní propojení budov ZŠ.</t>
  </si>
  <si>
    <t>Výměna podlahových krytin v učebnách a v prostorách školy,  II. stupně ZŠ</t>
  </si>
  <si>
    <t>Vybudová zázemí (skleník, záhony) pro předmět pěstitelské činnosti</t>
  </si>
  <si>
    <t>2x dveře, systém zabezpeční + schodištové plošiny a rampa u venkovního schodiště, zprovoznění výtahu</t>
  </si>
  <si>
    <t>Konektivita - rozšíření a modernizace vnitřní školní sítě.</t>
  </si>
  <si>
    <t xml:space="preserve">Modernizace zázemí pro pracovníky </t>
  </si>
  <si>
    <t>Stavební úpravy za účelem vybudování učebny VV a keraminy.</t>
  </si>
  <si>
    <t>Na Poště</t>
  </si>
  <si>
    <t>Dětská skupina</t>
  </si>
  <si>
    <t>00231584</t>
  </si>
  <si>
    <t>Rekonstrukce školní kuchyně a jídelen = nové vybavení</t>
  </si>
  <si>
    <t>Nová podlaha a obklady v přízemí budovy MŠ</t>
  </si>
  <si>
    <t>zpracovaná PD</t>
  </si>
  <si>
    <t>Moderní vybavení kuchyně, nová kuchyńská linka, nová podlaha a obložení, oprava podlh v jídelnách a nové vybavení do jídelny</t>
  </si>
  <si>
    <t>Výměna podlahy a obkladů v celém přízemí mateřské školy</t>
  </si>
  <si>
    <t>Výstavba nové budovy prozajištění navýšení kapacity předškolního vzdělávání,  včetně úpravy zahrady, parkování,  vybavení a pomůcek</t>
  </si>
  <si>
    <t>Úprava stávající budovy v majetku obce za účelem zajištění navýšení kapacity předškolního vzdělávání, včetně vybavení a pomůcek</t>
  </si>
  <si>
    <t>spolek TŘI - ANCHORA</t>
  </si>
  <si>
    <t>Zřízení MŠ</t>
  </si>
  <si>
    <t>Úprava stávající budovy za účelem zajištění navýšení kapacity předškolního vzdělávání, včetně vybavení a pomůcek</t>
  </si>
  <si>
    <r>
      <t xml:space="preserve">Výměna oplocení včetně podezdívky, </t>
    </r>
    <r>
      <rPr>
        <sz val="11"/>
        <rFont val="Calibri"/>
        <family val="2"/>
        <charset val="238"/>
        <scheme val="minor"/>
      </rPr>
      <t>výbudování parkovacích míst</t>
    </r>
  </si>
  <si>
    <r>
      <t>Výdaje projektu</t>
    </r>
    <r>
      <rPr>
        <b/>
        <i/>
        <sz val="11"/>
        <rFont val="Calibri"/>
        <family val="2"/>
        <scheme val="minor"/>
      </rPr>
      <t xml:space="preserve"> </t>
    </r>
    <r>
      <rPr>
        <sz val="11"/>
        <rFont val="Calibri"/>
        <family val="2"/>
        <scheme val="minor"/>
      </rPr>
      <t xml:space="preserve">v Kč </t>
    </r>
    <r>
      <rPr>
        <vertAlign val="superscript"/>
        <sz val="11"/>
        <rFont val="Calibri"/>
        <family val="2"/>
        <scheme val="minor"/>
      </rPr>
      <t>1)</t>
    </r>
  </si>
  <si>
    <r>
      <t xml:space="preserve">Typ projektu </t>
    </r>
    <r>
      <rPr>
        <vertAlign val="superscript"/>
        <sz val="11"/>
        <rFont val="Calibri"/>
        <family val="2"/>
        <scheme val="minor"/>
      </rPr>
      <t>2)</t>
    </r>
  </si>
  <si>
    <r>
      <t>práce s digitálními tech.</t>
    </r>
    <r>
      <rPr>
        <vertAlign val="superscript"/>
        <sz val="11"/>
        <rFont val="Calibri"/>
        <family val="2"/>
        <scheme val="minor"/>
      </rPr>
      <t>5)</t>
    </r>
    <r>
      <rPr>
        <sz val="11"/>
        <rFont val="Calibri"/>
        <family val="2"/>
        <scheme val="minor"/>
      </rPr>
      <t xml:space="preserve">
</t>
    </r>
  </si>
  <si>
    <r>
      <rPr>
        <sz val="11"/>
        <rFont val="Calibri (Základní text)"/>
        <charset val="238"/>
      </rPr>
      <t>Navýšení nedostačující kapacity školy</t>
    </r>
    <r>
      <rPr>
        <sz val="11"/>
        <rFont val="Calibri"/>
        <family val="2"/>
        <scheme val="minor"/>
      </rPr>
      <t>, vchod ze zadní části do budovy školy, rozšíření šaten pro žáky, řešení dopravní situace před školou a za školou, stavební propojení budovy školy a školní jídelny, rekonstrukci a přístavba nových učeben a kmenových tříd, přístavba hlediště a skladových prostor ke sportovní hale, výstavba výtahu a instalace schodolezů a plošin pro bezbariérovou obsluhu celé školy a sportovní haly aj.</t>
    </r>
  </si>
  <si>
    <t>Změna vytápění budov MŠ Maršovice</t>
  </si>
  <si>
    <t>Přechod na levnnější vytápěníbudov MŠ Maršovice</t>
  </si>
  <si>
    <t>Rekonstrukce interiérů MŠ (2 pavilony)</t>
  </si>
  <si>
    <t>Rekonstrukce interiérů (výměna elektroinstalace, vnitřních rozvodů vody, kanalizace a ústředního vytápění, úprava vnitřní dispozice)</t>
  </si>
  <si>
    <t>Vybavení nábytkem</t>
  </si>
  <si>
    <t>zpracovává se PD</t>
  </si>
  <si>
    <t xml:space="preserve">Systém generálního klíče v rámci lepšího zabezpeční vstupu do budovy školy </t>
  </si>
  <si>
    <t xml:space="preserve">Úprava pozemku pro výuku pracovních činností - předělání na vyvýšené záhony, pařeniště </t>
  </si>
  <si>
    <t>Generální klíč</t>
  </si>
  <si>
    <t xml:space="preserve">Úprava pozemku pro výuku pracovních činností </t>
  </si>
  <si>
    <t>Obnova interaktivních tabulí za interaktivní panely</t>
  </si>
  <si>
    <t>Výměna interaktivních tabulí za interaktivní panely v 15 třídách.</t>
  </si>
  <si>
    <t>Rekonstrukce elektroinstalací ve staré budově MŠ</t>
  </si>
  <si>
    <t>Kompletní rekonstrukce elektroinstalací v budově školky Komenského 278</t>
  </si>
  <si>
    <t>Rekonstrukce otopné soustavy v Komenského 278</t>
  </si>
  <si>
    <t>Kompletní rekonstrukce otopné soustavy v budově školky Komenského 278</t>
  </si>
  <si>
    <t xml:space="preserve">Podpora vzdělávacích programů </t>
  </si>
  <si>
    <t>Rozšíření prostor školní družiny, výstavba nové budovy školní družiny</t>
  </si>
  <si>
    <t>Celková rekonstrukce a modernizacekuchyňky na přípravu svačin a přesnídávek</t>
  </si>
  <si>
    <t>Zřízení venkovních prostorů pro výuku</t>
  </si>
  <si>
    <t>Příatavba na střední část školní budovy - navýšení kapacity zřízení nivých učeben, kabinetů a zázemí</t>
  </si>
  <si>
    <t>zpracovaný projekt</t>
  </si>
  <si>
    <t>Rekonstrukce interiérů družiny ZŠ</t>
  </si>
  <si>
    <t>Vybudování odloučeného pracoviště v podobě lesní mateřské školy</t>
  </si>
  <si>
    <t>Rekonstrukce objektu MŠ Čerčany; etapa 1: Úpravy dispozic a vnitřní rozvody instalací a sítí: voda, kanalizace, elektro, EPS</t>
  </si>
  <si>
    <t>Rekonstrukce objektu MŠ Čerčany; etapa 2: Výměna tepelného zdroje a úpravy otopné soustavy</t>
  </si>
  <si>
    <t>Rekonstrukce objektu MŠ Čerčany; etapa 3: Zateplení obálky budovy a úpravy pro snížení energ. náročnosti</t>
  </si>
  <si>
    <t>Rekonstrukce objektu MŠ Čerčany; etapa 4: Rekonstrukce rozvodů a technologických zařízení školní kuchyně a jídelny MŠ Čerčany</t>
  </si>
  <si>
    <t>Obnova školní zahrady MŠ Čerčany - 1. etapa: Udržitelný koncept zahrady odolné klimatické změně</t>
  </si>
  <si>
    <t>Obnova školní zahrady MŠ Čerčany - 2. etapa:Obnova a doplnění mobiliáře zahrady MŠ Čerčany</t>
  </si>
  <si>
    <t xml:space="preserve">Rekonstrukce objektu MŠ Čerčany; etapa 2: Výměna tepelného zdroje  a úpravy otopné soustavy. Změna na TČ + záložní plyn. kotel. Úpravy rozvodů otopné sousatvy. </t>
  </si>
  <si>
    <t>Rekonstrukce objektu MŠ Čerčany; etapa 3: Zateplení obálky budovy a úpravy pro snížení energ. váročnosti: instalace VZT s rekuperací tepla, úpravy osvětlovací soustavy</t>
  </si>
  <si>
    <t>Rekonstrukce rozvodů a technologických zařízení školní kuchyně a jídelny MŠ Čerčany; optimalizace provozu kuchyně, přípravy TUV a energetického hospodářství</t>
  </si>
  <si>
    <t>Obnova školní zahrady MŠ Čerčany - 1. etapa: Udržitelný koncept zahrady a zeleně odolné klimatické změně. Úprava zelených ploch.Podpora udržitelné zeleně - výsadba nové zeleně. Akumulace dešťových vod.</t>
  </si>
  <si>
    <t>Obnova školní zahrady MŠ Čerčany - 2. etapa:Obnova a doplnění mobiliáře zahrady MŠ Čerčany. Prvky pro výchovu EVVO.</t>
  </si>
  <si>
    <t>Modernizace školní kuchyně a jídelny v ZŠ Čerčany</t>
  </si>
  <si>
    <t>Modernizace školní kuchyně a jídelny ZŠ Čerčany, rekonstrukce rozvodů, zlepšení výdeje stravy a terminálu volby stravy</t>
  </si>
  <si>
    <t>Rampa a schodové výtahy v ZŠ Čerčany</t>
  </si>
  <si>
    <t>Vybavení venkovních prostor  ZŠ Čerčany pro výuku a relaxaci žáků.</t>
  </si>
  <si>
    <t>Modernizace žákovských dílen ZŠ Čerčany</t>
  </si>
  <si>
    <t>Zřízení venkovní učebny ZŠ Čerčany</t>
  </si>
  <si>
    <t xml:space="preserve">Zřízení venkovní učebny na školním pozemku ZŠ Čerčany pro potřeby výuky 1. a 2. stupně. </t>
  </si>
  <si>
    <t>PD ANO/úprava změna</t>
  </si>
  <si>
    <t>Výsadba zeleně na školní zahradě ZŠ Čerčany</t>
  </si>
  <si>
    <t xml:space="preserve">Výsadba nové zeleně pro udržitelný provoz multifunkčního areálu ZŠ Čerčany  </t>
  </si>
  <si>
    <t>Pořízení vybavení na údržbu zeleně školní zahrady ZŠ Čerčany</t>
  </si>
  <si>
    <t>Pořízení strojní techniky a zařízení na údržbu zeleně školní zahrady a pozemků okolo ZŠ Čerčany</t>
  </si>
  <si>
    <t>Relaxačně výuková zóna u ZŠ Čerčany - Atrium</t>
  </si>
  <si>
    <t>Výměna podlahových krytin kmenových učeben  pavilonů A, B, C, D,  v ZŠ Čerčany</t>
  </si>
  <si>
    <t xml:space="preserve">Výměna podlahových krytin ve stávajících učebnách a zázemí školy;v pavilonech A, B, C, D,  v ZŠ Čerčany. </t>
  </si>
  <si>
    <t xml:space="preserve">Vybavení multifunkčního areálu ZŠ Čerčany mobiliářem </t>
  </si>
  <si>
    <t>Relaxačně výuková zóna u ZŠ Čerčany - RESPIRIUM</t>
  </si>
  <si>
    <t>Úprava prostoru před pavilonem A u ZŠ Čerčany</t>
  </si>
  <si>
    <t>Pavilon školní družiny pro ZŠ Čerčany</t>
  </si>
  <si>
    <t>Nákup a instalace interaktivní podlahy</t>
  </si>
  <si>
    <t>Mobilní interaktivní podlaha Fly Sky se zabudovaným specializovaným počítačem, projektorem, senzorem pohybu a balíkem software.</t>
  </si>
  <si>
    <t>Rozvoj speciálních tříd ZŠ Čerčany</t>
  </si>
  <si>
    <t>Příprava PD</t>
  </si>
  <si>
    <t>Mgr. Martin Kadrnožka</t>
  </si>
  <si>
    <r>
      <t>Schváleno v Benešově dne xx</t>
    </r>
    <r>
      <rPr>
        <sz val="12"/>
        <rFont val="Calibri (Základní text)"/>
        <charset val="238"/>
      </rPr>
      <t>. xx.</t>
    </r>
    <r>
      <rPr>
        <sz val="12"/>
        <rFont val="Calibri"/>
        <family val="2"/>
        <scheme val="minor"/>
      </rPr>
      <t xml:space="preserve"> 2025 Řídícím výborem MAP</t>
    </r>
  </si>
  <si>
    <t>Datové úložiště (server), modernizace IT technologie</t>
  </si>
  <si>
    <r>
      <t xml:space="preserve">Obnova vzduchotechniky a elektroinstalace </t>
    </r>
    <r>
      <rPr>
        <sz val="11"/>
        <rFont val="Calibri"/>
        <family val="2"/>
        <charset val="238"/>
        <scheme val="minor"/>
      </rPr>
      <t xml:space="preserve">ve školní jídelně </t>
    </r>
  </si>
  <si>
    <r>
      <t>Nové vybavení hřiště mateřské školy -</t>
    </r>
    <r>
      <rPr>
        <sz val="11"/>
        <rFont val="Calibri"/>
        <family val="2"/>
        <charset val="238"/>
        <scheme val="minor"/>
      </rPr>
      <t xml:space="preserve"> úprava plochy, herní prvky, mlhoviště</t>
    </r>
  </si>
  <si>
    <r>
      <t xml:space="preserve">Modernizace tříd </t>
    </r>
    <r>
      <rPr>
        <sz val="11"/>
        <rFont val="Calibri"/>
        <family val="2"/>
        <charset val="238"/>
        <scheme val="minor"/>
      </rPr>
      <t>a vstupu do MŠ</t>
    </r>
  </si>
  <si>
    <r>
      <t>Modernizace interiéru MŠ – pořízení nového nábytku, nových skříněk, lehátek a dalšího potřebného vybavení. Stavební úpravy prostor. Nákup a pokládka koberce a linolea.</t>
    </r>
    <r>
      <rPr>
        <sz val="11"/>
        <rFont val="Calibri"/>
        <family val="2"/>
        <charset val="238"/>
        <scheme val="minor"/>
      </rPr>
      <t xml:space="preserve"> Vybudování přístřešku nad vstupním schodištěm.</t>
    </r>
  </si>
  <si>
    <r>
      <t xml:space="preserve">Rekonstrukce páteřní počítačové sítě, obnova rozvodů, </t>
    </r>
    <r>
      <rPr>
        <sz val="11"/>
        <rFont val="Calibri"/>
        <family val="2"/>
        <charset val="238"/>
        <scheme val="minor"/>
      </rPr>
      <t>upgrade bezdrátové WIFI sítě</t>
    </r>
  </si>
  <si>
    <r>
      <t xml:space="preserve">Oprava střechy a fasády ZŠ, </t>
    </r>
    <r>
      <rPr>
        <sz val="11"/>
        <rFont val="Calibri"/>
        <family val="2"/>
        <charset val="238"/>
        <scheme val="minor"/>
      </rPr>
      <t>vestavba ZŠ Benešovská</t>
    </r>
  </si>
  <si>
    <r>
      <t xml:space="preserve">Oprava střechy, fasády a </t>
    </r>
    <r>
      <rPr>
        <sz val="11"/>
        <rFont val="Calibri"/>
        <family val="2"/>
        <charset val="238"/>
        <scheme val="minor"/>
      </rPr>
      <t>sanace zdiva</t>
    </r>
    <r>
      <rPr>
        <sz val="11"/>
        <rFont val="Calibri"/>
        <family val="2"/>
        <scheme val="minor"/>
      </rPr>
      <t xml:space="preserve"> ZŠ Benešovská. Vestavba ZŠ Benešovská</t>
    </r>
  </si>
  <si>
    <t>Venkovní učebna s přístřeškem 
ve dvoře i u hlavního vchodu</t>
  </si>
  <si>
    <t xml:space="preserve">Jedná se o venkovní altán  pro taneční a výtvarný obor
s řešením, přístřešků, zádveří do zahrady i u hlavního 
vchodu </t>
  </si>
  <si>
    <t>ve fázi zpracování
projektu</t>
  </si>
  <si>
    <r>
      <t>Experimentování v hudební výchově (nákup vybavení).</t>
    </r>
    <r>
      <rPr>
        <sz val="11"/>
        <color rgb="FFFF0000"/>
        <rFont val="Calibri"/>
        <family val="2"/>
        <charset val="238"/>
        <scheme val="minor"/>
      </rPr>
      <t xml:space="preserve"> Např. klavír</t>
    </r>
  </si>
  <si>
    <t>Školní elektrominibus 9 míst pro účely mateřské školy, zásobování, výlety, rozvoz dětí do školky a zpět do svých domovů.</t>
  </si>
  <si>
    <t>Nové podlahové krytiny (marmoleum, PVC linolueum) na recepci, všech třídách, šatnách.</t>
  </si>
  <si>
    <t>Výměna/obměna spotřebičů v gastro provozu MŠ
Mix robot, lednice,myčka na nadobí, vakuovací stroj</t>
  </si>
  <si>
    <t>Nový nábytek do tříd a výtvarné dílny</t>
  </si>
  <si>
    <t>Oprava nebo nové okna na MŠ</t>
  </si>
  <si>
    <t>Zastínění MŠ</t>
  </si>
  <si>
    <t>Nové herní prvky na sportovní hřiště MŠ</t>
  </si>
  <si>
    <t>IT, výpočetní technika + tiskárny</t>
  </si>
  <si>
    <t>Fotovoltaická elektrárna</t>
  </si>
  <si>
    <t>Nový nábytek do 4 tříd MŠ každá třída 3 stoly po 5 židličkách + výtvarná dílny 3 stoly +15 židliček_celkem 15 stolků + 75 židliček</t>
  </si>
  <si>
    <t>Oprava nebo výměna všech oken v plášti budovy MŠ</t>
  </si>
  <si>
    <t>Zastínění vstupní haly a jednotlivých tříd MŠ/žaluzie</t>
  </si>
  <si>
    <t>Za2x basketbalový koš + 2x fotbalová branka, míče na basket a fotbal (20 a 20 kusů)</t>
  </si>
  <si>
    <t>Nová výpočetní technika do jednotlivých tříd + recepce + 4x tiskárna, celkem 5 PC sestav</t>
  </si>
  <si>
    <t>úspora nákladů prostřednictvím FVE vč baterie</t>
  </si>
  <si>
    <t>Vybavení tělovýchovného kabinetu nářadím a pomůckami pro tělesnou výchovu či zájmové aktivity. Rekonstrukce běžecké dráhy a doskočiště. Rekonstrukce venkovních sportovišť (umělý povrch)</t>
  </si>
  <si>
    <t>Dovybavení hřiště o mobiliář (lavičky a stoly, odpadkový koš). Pevné zakrytí pískoviště. Výstavba altánu.</t>
  </si>
  <si>
    <t>Rekonstrukce střešní krytiny, střešních oken, oprava poškozených částí včetně rekonstrukce 2. nadzemního patra. Nástavba 5ti kemnových učeben a 2 venkovních učeben.</t>
  </si>
  <si>
    <t>Stavební úpravy TZ Jablonná nad Vltavou. Navýšení kapacity, úprava sociálního zázemí, odvlhčení stěn, výměna oken, nová elektroinstalace, nové odpady, výměna topných těles. Vybudování plotu TZ.</t>
  </si>
  <si>
    <t>Vytvoření počítačové učebny s počítači. Zasíťování dané učebny a vybavení odpovídajícím nábytkem a využítí i pro další vzdělávání.</t>
  </si>
  <si>
    <t>Rekonstrukce vestibulu DDM Benešov</t>
  </si>
  <si>
    <t>Herní prvky před budovou DDM Benešov</t>
  </si>
  <si>
    <t>Rekonstrukce vestibulu – nová recepce, informační panel, sezení a rekonstrukce stávajících šatniček</t>
  </si>
  <si>
    <t xml:space="preserve">Úprava a revitalizace školní zahrady </t>
  </si>
  <si>
    <t xml:space="preserve">Úprava a revitalizace pozemku v okolí školy  s ohledem na enviromentální výuku </t>
  </si>
  <si>
    <t>Dovybavení herní části zahrady – altán pro rozvoj polytechnické a environmentální gramotnosti, mlhoviště</t>
  </si>
  <si>
    <t>Výběr altánu - typ, materiál, velikost</t>
  </si>
  <si>
    <t xml:space="preserve">Vybavení kuchyně </t>
  </si>
  <si>
    <t>Výměna kuchyňského vybavení a modernizace: sporák, myčka na nádobí, termovozík s ohřevnou vanou, mrazák a další</t>
  </si>
  <si>
    <t>Konvektormat, multifunkční pánev….</t>
  </si>
  <si>
    <t>Rekonstrukce vzduchotechniky</t>
  </si>
  <si>
    <t>Revitalizace školní zahrady</t>
  </si>
  <si>
    <t>Realizace odvodnění na školní zahradě, osázení, edukační prvky, Vybavení zahrady altánem s dřevěným sedacím nábytkem pro děti   (nutné zahradní úpravy)</t>
  </si>
  <si>
    <t>Lednice, mrazák, sporák, konvektomat</t>
  </si>
  <si>
    <t>Obnova povrchu hřiště</t>
  </si>
  <si>
    <t>Vybavení hřiště MŠ Dukelská 1546</t>
  </si>
  <si>
    <t>Doplnění hřiště o herní prvky</t>
  </si>
  <si>
    <t xml:space="preserve">Vybavení jídleny </t>
  </si>
  <si>
    <t xml:space="preserve">Obnova vybavení jídelny </t>
  </si>
  <si>
    <t>Přístavba Mateřské školy Krhanice</t>
  </si>
  <si>
    <t>Modernizace učebny pro polytechnickou výchovu, včetně dílen</t>
  </si>
  <si>
    <t xml:space="preserve">Nákup 2 hliníkových altánů do areálu školy pro žáky a nákup vybavení </t>
  </si>
  <si>
    <r>
      <t xml:space="preserve">Půdní prostory Základní školy jsou prozatím nevyužívané. Základní škola chce rozšířit prostor pro různé předměty výchovného zaměření a pro ŠD (pořízení nového nábytku, nových skříněk, pohovek a dalšího potřebného vybavení). </t>
    </r>
    <r>
      <rPr>
        <sz val="11"/>
        <color rgb="FFFF0000"/>
        <rFont val="Calibri (Základní text)"/>
        <charset val="238"/>
      </rPr>
      <t>Zateplení střechy, střešní okna.</t>
    </r>
  </si>
  <si>
    <t>projektová dokumentace</t>
  </si>
  <si>
    <t>Interiérové veře, protipožární dveře, oprava zdí, výměna podlahové krytiny, svítidla</t>
  </si>
  <si>
    <t>Rekonstrukce kanceláře – vymalovat, položit lino, zakoupení kancelářského nábytku.  Modernizace a vybavení ložnice. Vybudovat sprchový kout.</t>
  </si>
  <si>
    <t>Mlhoviště,  kontejnery na hračky, dětské venkovní WC.</t>
  </si>
  <si>
    <t>Nová dlažba ve vstupních prostorách velké budovy mateřské školy</t>
  </si>
  <si>
    <t>Zpevnění plochy školního dvorku. Nový plot podél silnice na městečko</t>
  </si>
  <si>
    <t>Oprava prostorů pro skladování brambor</t>
  </si>
  <si>
    <t>Osazení fotovoltanických panelů na střechu MŠ - sdílená elektrická energie.</t>
  </si>
  <si>
    <t>Oprava prostorů pro skladování brambor pro ŠJ - omítky sklep</t>
  </si>
  <si>
    <t>Nákup 12 notebooků k interaktivním tabulím, 15 NTB pro pedagogy. Skříně na ukládání a dobíjení PC, TBL.</t>
  </si>
  <si>
    <t>Pořízení nových PC k interaktivním tabulím+ nové NTB pro pedagogy.
Bezpečnéma praktické ukládání a dobíjení stanic.</t>
  </si>
  <si>
    <t>Dovybavení učeben ICT technikou (smart TV, interaktivní tabule, počítače, dataprojektory)</t>
  </si>
  <si>
    <t>Podpora výkuky cizích jazyků, informatiky, pracovních činností, přírodních věd, čtenářské gramotnosti (vybavení knihovny apod.)</t>
  </si>
  <si>
    <t>Multifunkční venkovní sportoviště</t>
  </si>
  <si>
    <t>Multifunkční sportovní hala</t>
  </si>
  <si>
    <t>Školní areál Komenského v Týnci nad Sázavou</t>
  </si>
  <si>
    <t>Vybudování přístavby (rozšíření učeben, zájmová činnost)</t>
  </si>
  <si>
    <t>PD zpracovaná, SP vydáno</t>
  </si>
  <si>
    <t>příprava projektové dokumentace 2024-2026</t>
  </si>
  <si>
    <t>Výstavba nového hřiště a jeho vybavení</t>
  </si>
  <si>
    <t>Vybavní školní jídelny</t>
  </si>
  <si>
    <t>Rekonstrukce/úprava venkovního hřiště</t>
  </si>
  <si>
    <t>Rekonstrukce bytu pro potřeby školní družiny a její vybavení</t>
  </si>
  <si>
    <t>Rekonstrukce prostor pro potřeby družiny</t>
  </si>
  <si>
    <t>Venkovní schodiště pro potřeby družiny</t>
  </si>
  <si>
    <t>Vybavení učeben/kluboven pro environmentální vzdělávání venku i uvnitř, mediální a IT vzdělávání, pomůcky pro jazykovou, předmatematickou gramotnost, polytechnickou výchovu, cizí jazyky. Ošetření a zabezpečení stromů na zahradě, zajištění nových herných prvků. Posílení a rozšíření elektroinstalace.</t>
  </si>
  <si>
    <t>04533330</t>
  </si>
  <si>
    <t>SHM Klub Neveklov, z.s.</t>
  </si>
  <si>
    <t>SHM Klub Neveklov, z. s.</t>
  </si>
  <si>
    <t>dodavatel vybrán</t>
  </si>
  <si>
    <t>Žaluzie vnitřní</t>
  </si>
  <si>
    <t>Žaluzie na západní stranu nové budovy - pro 9 tříd, celkem cca 30 ks.</t>
  </si>
  <si>
    <t>Přestavba kuchyně v budově MŠ na kuchyň s kapacitou 700 jídel</t>
  </si>
  <si>
    <t>Přestavba kuchyně v budově ZŠ na jídelnu a výdejnu obědů pro ZŠ s kapacitou 500 dětí</t>
  </si>
  <si>
    <t>Rekonstrukce nemovitosti na družiny (4 družiny)</t>
  </si>
  <si>
    <t>Rekonstrukce čp 34 na budovu se 4 družinami a prostorem pro keramickou dílnu</t>
  </si>
  <si>
    <t>Přestavba kuchyně v budově MŠ Na Prádle na kuchyň s kapacitou 700 jídel; kuchyň bude obsluhoat 2 MŠ a ZŠ + příp. další menší subjekty v okolí</t>
  </si>
  <si>
    <t>projektujeme</t>
  </si>
  <si>
    <t>Úpravy a zateplení obálek budov včetně fasád a výměna zastřešení mateřské školy+instalace FVE na střešní krytinu</t>
  </si>
  <si>
    <t xml:space="preserve">Zateplení obálek budov MŠ, výměna původní eternitové střešní krytiny na původní budově včetně zastřešení modulového traktZateplení obálek budov MŠ, výměna stávající eternitové střešní krytiny na původní budově. Instalace střešních fotovoltaických panelů a výměna plynových kotlů za kotle kondenzační na propan. Zavedení energetického managementu u střešní konstrukcí s plechovou krytinou. Instalace střešních fotovoltaických panelů a výměna plynových kotlů za kotle kondenzační na propan.  </t>
  </si>
  <si>
    <t>Místní energetická koncepce+Analýza potenciálu en. úspor+Studie proveditelnosti opatření k energetickým úsporám ve výrobě</t>
  </si>
  <si>
    <t xml:space="preserve">Přestavba učebny v přízemí školy na víceúčelový sál –tělocvična,  besídky, divadelní vystoupení, kroužky, mimoškolní aktivity dětských sdružení. </t>
  </si>
  <si>
    <t xml:space="preserve">Demolice nevyužívané hospodářské budovy, stavební náhrada novou budovou s učebnami ZŠ+MŠ, družinou, multifunkční odbornou učebnou, kuchyní s jídelnou, vše s logistickým nadzemním propojením s historickou budovou ZŠ včetně zavedení bezbariérovosti všech nadzemních podlaží – jediný výtah společný pro obslužnost obou objektů-v rámci inkluze, vybudování sportovního hřiště, venkovního dětského hřiště, plochy přístupových komunikací s parkovištěm/zásobování kuchyňského provozu   </t>
  </si>
  <si>
    <t>studie proveditelnosti</t>
  </si>
  <si>
    <t>demoliční výměr</t>
  </si>
  <si>
    <t xml:space="preserve">Soukromá škola umění s.r.o </t>
  </si>
  <si>
    <t>Nová stavba ZUŠ</t>
  </si>
  <si>
    <t>Jírovice</t>
  </si>
  <si>
    <t>Vybudování nové stavby zákaldní umělecké školy</t>
  </si>
  <si>
    <r>
      <rPr>
        <sz val="11"/>
        <color rgb="FFFF0000"/>
        <rFont val="Calibri (Základní text)"/>
        <charset val="238"/>
      </rPr>
      <t>Přístavba 4 tříd</t>
    </r>
    <r>
      <rPr>
        <sz val="11"/>
        <color rgb="FFFF0000"/>
        <rFont val="Calibri"/>
        <family val="2"/>
        <scheme val="minor"/>
      </rPr>
      <t xml:space="preserve"> na hlavní budově školky za účelem navýšení kapacity o 78 dětí. 2 třídy budou realizovány jako nástavba stávající budovy a navýšení kapacity MŠ a 2 třídy budou realizovány jako přístavba dětské skupiny. </t>
    </r>
  </si>
  <si>
    <t xml:space="preserve">studie proveditelnosti potřebná k realizaci záměru, již realizována potřebná el. přípojka </t>
  </si>
  <si>
    <t>NE 
 (nebude třeba)</t>
  </si>
  <si>
    <t xml:space="preserve">projektová dokumentace pro provední stavby </t>
  </si>
  <si>
    <t>zpracována dokumentace pro vydání stavebního povolení včetně podané žádosti o vydání stavebního povolení</t>
  </si>
  <si>
    <t>realizační PD/stavební povolení vydáno 2024/ příprava zadávacího řízení</t>
  </si>
  <si>
    <t>ANO; vydáno 2024</t>
  </si>
  <si>
    <r>
      <t>Nová přístavba -  samostatný pavilon pro školní družinu, zázemí pro zaměstnance; 1. etapa: stavba; 2. etapa: základní vybavení a nábytek; 3. etapa: odborné vybavení a pomůcky; 4. etapa: IT vybavení a software;</t>
    </r>
    <r>
      <rPr>
        <sz val="11"/>
        <color rgb="FFFF33CC"/>
        <rFont val="Calibri"/>
        <family val="2"/>
        <charset val="238"/>
        <scheme val="minor"/>
      </rPr>
      <t xml:space="preserve"> práce s digitálními technologiemi</t>
    </r>
  </si>
  <si>
    <t>Modernizace interaktivních tabulí, dataprojektorů a výukových displejů v ZŠ Čerčany</t>
  </si>
  <si>
    <t>Obnova IT, projekční techniky a interaktivních tabulí, nové výukové displeje, včetně nových cloudových úložišť a zabezpečení v ZŠ Čerčany; na 1. a 2. stupni v kmenových učebnách;  práce s digitálními technologiemi</t>
  </si>
  <si>
    <t>Venkovní relaxačně výuková zóna s prvky pro environmentální výchovu - u ul. Komenského - mezi pavilony; dle zásad udržitelného rozvoje a pro snižování dopadů klimatické změny</t>
  </si>
  <si>
    <t>Vybavení multifunkčního areálu školy -zahradní mobiliář - lavičky, koše, mlžítko, workout, herní prvky; dle zásad udržitelného rozvoje a pro snižování dopadů klimatické změny</t>
  </si>
  <si>
    <t>Venkovní relaxačně výuková zóna s prvky pro environmentální výchovu- u ul. Školní; dle zásad udržitelného rozvoje a pro snižování dopadů klimatické změny</t>
  </si>
  <si>
    <t>Nástavba 3. NP na  pavilonu A  v ZŠ Čerčany ; 1. - 4. etapa</t>
  </si>
  <si>
    <t>Úprava  prostoru mezi  starou budovou  ZŠ Čerčany a silnicí III. třídy - Sokolskou ulicí; úpravy veřejného prostranství pro komunitní život a snižování vlivů klimatické změny</t>
  </si>
  <si>
    <t>Nástavba 3. NP na  pavilonu A  v ZŠ Čerčany. Nové odborné učebny, zázemí pro zaměstnance; 1. etapa: stavba; 2. etapa: základní vybavení a nábytek; 3. etapa: odborné vybavení a pomůcky; 4. etapa: IT vybavení a software;  práce s digitálními technologiemi</t>
  </si>
  <si>
    <t>Obec čerčany</t>
  </si>
  <si>
    <t>Snížení energetické náročnosti školní kuchyně v ZŠ Čerčany</t>
  </si>
  <si>
    <t>Renovace technologie,zařízení a provozu školní kuchyně v ZŠ Čerčany se zaměřením na snížení energetické náročnosti provozu a využívání OZE</t>
  </si>
  <si>
    <t>Snížení energetické náročnosti školní jídelny a jejího zázemí v ZŠ Čerčany</t>
  </si>
  <si>
    <t>Renovace prostor školní jídelny a jejího zázemí v ZŠ Čerčany se zaměřením na snížení energetické náročnosti prostor a využívání OZE</t>
  </si>
  <si>
    <t>Snížení energetické náročnosti a zlepšení akustických poměrů v pavilonu A ZŠ Čerčany</t>
  </si>
  <si>
    <t>Snížení energetické náročnosti stávajících prostor pavilonu A, zlepšení akustických poměrů v interiérech, a zapojení využívání OZE.</t>
  </si>
  <si>
    <t>Úpravy prostor pro výuku v pav. 1.stupně ZŠ Čerčany</t>
  </si>
  <si>
    <t>Úpravy prostor pro výuku v pav. 1.stupně ZŠ Čerčany; úprava stávajících prostor v pav. B (1.st) pro výuku, včetně zlepšení akustických poměrů v interiérech</t>
  </si>
  <si>
    <t>Architektonická studie</t>
  </si>
  <si>
    <t>Výstavba nové budovy mateřské školy</t>
  </si>
  <si>
    <t>Základní vizualizace</t>
  </si>
  <si>
    <t>Úprava interiéru MŠ – zvětšení šatny, vestavba konzultační místnosti, vestavba klidové místnosti</t>
  </si>
  <si>
    <t>Koupě a usazení, zpevněný podklad, vytápění, toaleta</t>
  </si>
  <si>
    <t>Vybudování nové MŠ</t>
  </si>
  <si>
    <t>Soběhrdy</t>
  </si>
  <si>
    <t>Rekonstrukce MŠ</t>
  </si>
  <si>
    <t>Školní jurta, venkovní zázemí</t>
  </si>
  <si>
    <t>Terasa přiléhající k jednotlivým třídám, možnost venkovního učení a aktivit zájmového vzdělávání</t>
  </si>
  <si>
    <t>Rekonstrukce učeben ZŠ a rekonstrukce odborných učeben</t>
  </si>
  <si>
    <t>Rekonstrukce učeben ZŠ, rekonstrukce odborných učeben (počítačová učebna, polytechnická učebna)</t>
  </si>
  <si>
    <t>Pohybová a polytechnická výchova, prostor pro individuální práci dětí, možnost zřídit pracovnu školského poradenského pracoviště, zázemí pro zájmové vzdělávání, komunitní aktivity</t>
  </si>
  <si>
    <t>Rekonstrukce stávajících skladových prostor na učebnu</t>
  </si>
  <si>
    <t>Přestavba na učebnu polytechnické a výtvarné výchovy</t>
  </si>
  <si>
    <t xml:space="preserve">Venkovní učebna na školní zahradě za účelem podpory učení venku, projektovou výuku, v odpoledních hodinách využití pro dětský kroužek a zájmové vzdělávání. </t>
  </si>
  <si>
    <t>Rekonstrukce interiéru ZŠ</t>
  </si>
  <si>
    <t>Úprava interiéru ZŠ – zvětšení šatny, vestavba konzultační místnosti, vestavba klidové místnosti, rozvody sítí</t>
  </si>
  <si>
    <t>Stavba nové budovy ZŠ</t>
  </si>
  <si>
    <t>Výstavba nové budovy základní školy</t>
  </si>
  <si>
    <t>Stavba nové budovy ŠD</t>
  </si>
  <si>
    <t>Výstavba nové budovy školní družiny</t>
  </si>
  <si>
    <t>Vybudování komunitního centra</t>
  </si>
  <si>
    <t>Václavice</t>
  </si>
  <si>
    <t>Rekonstrukce stávající fary na komunitní centrum</t>
  </si>
  <si>
    <t>Domeček Mateřská škola s.r.o.</t>
  </si>
  <si>
    <t>Domeček Mateřská škola - Školička Domeček, Dukelská 2190, Benešov, 256 01</t>
  </si>
  <si>
    <t xml:space="preserve">Polytechnické hrací koutky na školní zahradu 2 stanoviště   </t>
  </si>
  <si>
    <t>Vyvýšené záhony na školní zahradu</t>
  </si>
  <si>
    <t>Vybavení školní zahrady o hračky a herní prvky</t>
  </si>
  <si>
    <t>Vybavení školní zahrady o hračky a herní prvky - odrážedla, hračky na zahradu, domeček, tunel</t>
  </si>
  <si>
    <t>Vyvýšené záhony a záhony pro vlastní pěstování</t>
  </si>
  <si>
    <t xml:space="preserve">Doplnění zahrady  o domek </t>
  </si>
  <si>
    <t xml:space="preserve">Doplnění zahrady  o domek na skladování herních a učebních pomůcek - dřevěné zahradní prvky, zahradní domek na skladování hraček </t>
  </si>
  <si>
    <t>Akustické řešení v obou učebnách</t>
  </si>
  <si>
    <t>Akustické řešení v obou učebnách - instalace akustických panelů na stěny nebo strop, výměna akustické podlahové krytiny</t>
  </si>
  <si>
    <t>Výměna kuchyňské linky ve výdejně</t>
  </si>
  <si>
    <t>Výměna kuchyňské linky ve výdejně - nová kuchyňská linka do výdejny včetně lednice na skladování svačin pro děti a myčky</t>
  </si>
  <si>
    <t>Školní autobus v 7 míst pro účely mateřské školy, zásobování, výlety, rozvoz dětí do školky a zpět do svých domovů</t>
  </si>
  <si>
    <t>Osvětlení v učebnách zdravé osvětlení</t>
  </si>
  <si>
    <t>Osvětlení v učebnách zdravé osvětlení - modernizace - výměna stávajícího osvětlení za zdravé plno spektrální osvětlen</t>
  </si>
  <si>
    <t>Interaktivní tabule LCD</t>
  </si>
  <si>
    <t>nteraktivní tabule LCD panel 65" Interaktivní tabule LCD 65" včetně programového vybavení do 1 třídy mateřské školy</t>
  </si>
  <si>
    <t>ITC vybavení pro MŠ</t>
  </si>
  <si>
    <t>ITC vybavení pro MŠ - notebook, LCD monitor, barevná laserová tiskárna včetně skeneru</t>
  </si>
  <si>
    <t>Nový nábytek do třídy pro děti i učitele</t>
  </si>
  <si>
    <t>Nový nábytek do třídy pro děti i učitele  -  nové stoly, židle, nový pracovní stůl pro učitele</t>
  </si>
  <si>
    <t>Přístavba školy</t>
  </si>
  <si>
    <t>Zdůvodu nutného navýšení kapacity školy přístavba školy a její vybavení</t>
  </si>
  <si>
    <t>Zpracovaná PD</t>
  </si>
  <si>
    <t>Stavební rekonstrukce suterénních prostor</t>
  </si>
  <si>
    <t>Rekonstrukce a modernizace laboratoří</t>
  </si>
  <si>
    <t>Dattel z.s.</t>
  </si>
  <si>
    <t>Mini školička Datlík</t>
  </si>
  <si>
    <t>k realizaci</t>
  </si>
  <si>
    <t>vybavení vnitřních prostor pro děti 2,5-6 let
vybudování venkovního ateliéru a herních prvků</t>
  </si>
  <si>
    <t>Podpora vzdělávacích programů – jazyky, počítače, dílny, přírodní vědy, prostory pro zájmovou a spolkovou činnost, bezbariérový přístup, pomůcky, školní knihovna, modernizace sboroven, modernizace kabinetů, vybavení digitálními technologiemi, rekonstrukce sociálního zařízení</t>
  </si>
  <si>
    <t>P5_2 Reflektovat investiční priority škol a hledat cesty a finanční zdroje pro jejich realizaci.</t>
  </si>
  <si>
    <t>P5_Zázemí školy</t>
  </si>
  <si>
    <t xml:space="preserve">P5_3 Spolupracovat se školami a zřizovateli na zajištění dostatečných kapacit pro žáky ve školách </t>
  </si>
  <si>
    <t xml:space="preserve">P2_1 Podpořit RP ke vzdělávání všech žáků </t>
  </si>
  <si>
    <t>P2_Rovné příležitosti</t>
  </si>
  <si>
    <t>P1_3 Rozvoj digitálních kompetencí</t>
  </si>
  <si>
    <t xml:space="preserve">P1_Podpořit využívání MDF </t>
  </si>
  <si>
    <r>
      <t>Schváleno v Benešově dne 18</t>
    </r>
    <r>
      <rPr>
        <sz val="12"/>
        <rFont val="Calibri (Základní text)"/>
        <charset val="238"/>
      </rPr>
      <t>. 06.</t>
    </r>
    <r>
      <rPr>
        <sz val="12"/>
        <rFont val="Calibri"/>
        <family val="2"/>
        <scheme val="minor"/>
      </rPr>
      <t xml:space="preserve"> 2025 Řídícím výborem MAP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</si>
</sst>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 &quot;Kč&quot;"/>
    <numFmt numFmtId="165" formatCode="_-* #,##0_-;\-* #,##0_-;_-* &quot;-&quot;??_-;_-@_-"/>
  </numFmts>
  <fonts count="45" x14ac:knownFonts="1">
    <font>
      <sz val="11"/>
      <color theme="1"/>
      <name val="Calibri"/>
      <family val="2"/>
      <charset val="238"/>
      <scheme val="minor"/>
    </font>
    <font>
      <sz val="11"/>
      <color rgb="FFFF000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2"/>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8"/>
      <name val="Calibri"/>
      <family val="2"/>
      <charset val="238"/>
      <scheme val="minor"/>
    </font>
    <font>
      <sz val="10"/>
      <color theme="1"/>
      <name val="Tahoma"/>
      <family val="2"/>
      <charset val="238"/>
    </font>
    <font>
      <sz val="11"/>
      <color rgb="FF000000"/>
      <name val="Calibri"/>
      <family val="2"/>
      <charset val="238"/>
      <scheme val="minor"/>
    </font>
    <font>
      <sz val="11"/>
      <color rgb="FF000000"/>
      <name val="Calibri"/>
      <family val="2"/>
      <scheme val="minor"/>
    </font>
    <font>
      <sz val="11"/>
      <color rgb="FFFF0000"/>
      <name val="Calibri"/>
      <family val="2"/>
      <scheme val="minor"/>
    </font>
    <font>
      <sz val="9"/>
      <color theme="1"/>
      <name val="Calibri"/>
      <family val="2"/>
    </font>
    <font>
      <b/>
      <sz val="14"/>
      <name val="Calibri"/>
      <family val="2"/>
      <scheme val="minor"/>
    </font>
    <font>
      <sz val="9"/>
      <color theme="1"/>
      <name val="Calibri"/>
      <family val="2"/>
      <scheme val="minor"/>
    </font>
    <font>
      <sz val="11"/>
      <color theme="1"/>
      <name val="Calibri"/>
      <family val="2"/>
      <charset val="238"/>
      <scheme val="minor"/>
    </font>
    <font>
      <vertAlign val="superscript"/>
      <sz val="11"/>
      <name val="Calibri"/>
      <family val="2"/>
      <scheme val="minor"/>
    </font>
    <font>
      <i/>
      <sz val="11"/>
      <name val="Calibri"/>
      <family val="2"/>
      <scheme val="minor"/>
    </font>
    <font>
      <sz val="9"/>
      <name val="Calibri"/>
      <family val="2"/>
    </font>
    <font>
      <sz val="12"/>
      <name val="Calibri"/>
      <family val="2"/>
      <scheme val="minor"/>
    </font>
    <font>
      <sz val="12"/>
      <name val="Calibri (Základní text)"/>
      <charset val="238"/>
    </font>
    <font>
      <b/>
      <sz val="12"/>
      <name val="Calibri"/>
      <family val="2"/>
    </font>
    <font>
      <sz val="12"/>
      <name val="Calibri"/>
      <family val="2"/>
    </font>
    <font>
      <i/>
      <vertAlign val="superscript"/>
      <sz val="11"/>
      <name val="Calibri"/>
      <family val="2"/>
      <scheme val="minor"/>
    </font>
    <font>
      <sz val="12"/>
      <color theme="1"/>
      <name val="Calibri"/>
      <family val="2"/>
      <scheme val="minor"/>
    </font>
    <font>
      <sz val="12"/>
      <color rgb="FF9C0006"/>
      <name val="Calibri"/>
      <family val="2"/>
      <charset val="238"/>
      <scheme val="minor"/>
    </font>
    <font>
      <i/>
      <sz val="11"/>
      <color theme="1"/>
      <name val="Calibri"/>
      <family val="2"/>
      <charset val="238"/>
      <scheme val="minor"/>
    </font>
    <font>
      <b/>
      <sz val="11"/>
      <color rgb="FFFF0000"/>
      <name val="Calibri"/>
      <family val="2"/>
      <charset val="238"/>
      <scheme val="minor"/>
    </font>
    <font>
      <sz val="11"/>
      <name val="Calibri (Základní text)"/>
      <charset val="238"/>
    </font>
    <font>
      <b/>
      <i/>
      <sz val="11"/>
      <name val="Calibri"/>
      <family val="2"/>
      <scheme val="minor"/>
    </font>
    <font>
      <sz val="12"/>
      <name val="Calibri"/>
      <family val="2"/>
      <charset val="238"/>
      <scheme val="minor"/>
    </font>
    <font>
      <sz val="11"/>
      <color rgb="FFFF0000"/>
      <name val="Calibri (Základní text)"/>
      <charset val="238"/>
    </font>
    <font>
      <sz val="11"/>
      <color rgb="FFFF33CC"/>
      <name val="Calibri"/>
      <family val="2"/>
      <charset val="238"/>
      <scheme val="minor"/>
    </font>
    <font>
      <sz val="11"/>
      <color rgb="FFFF33CC"/>
      <name val="Calibri"/>
      <family val="2"/>
      <scheme val="minor"/>
    </font>
    <font>
      <b/>
      <sz val="11"/>
      <color theme="1"/>
      <name val="Calibri (Základní text)"/>
      <charset val="238"/>
    </font>
    <font>
      <sz val="11"/>
      <color theme="1"/>
      <name val="Calibri (Základní text)"/>
      <charset val="238"/>
    </font>
    <font>
      <b/>
      <sz val="12"/>
      <color theme="1"/>
      <name val="Calibri (Základní text)"/>
      <charset val="238"/>
    </font>
    <font>
      <sz val="12"/>
      <color theme="1"/>
      <name val="Calibri (Základní text)"/>
      <charset val="238"/>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FFC7CE"/>
      </patternFill>
    </fill>
    <fill>
      <patternFill patternType="solid">
        <fgColor theme="4" tint="0.79998168889431442"/>
        <bgColor indexed="64"/>
      </patternFill>
    </fill>
    <fill>
      <patternFill patternType="solid">
        <fgColor theme="4" tint="0.39997558519241921"/>
        <bgColor indexed="64"/>
      </patternFill>
    </fill>
  </fills>
  <borders count="5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indexed="64"/>
      </bottom>
      <diagonal/>
    </border>
    <border>
      <left style="thin">
        <color indexed="64"/>
      </left>
      <right/>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5">
    <xf numFmtId="0" fontId="0" fillId="0" borderId="0"/>
    <xf numFmtId="0" fontId="5" fillId="0" borderId="0" applyNumberFormat="0" applyFill="0" applyBorder="0" applyAlignment="0" applyProtection="0"/>
    <xf numFmtId="43" fontId="22" fillId="0" borderId="0" applyFont="0" applyFill="0" applyBorder="0" applyAlignment="0" applyProtection="0"/>
    <xf numFmtId="0" fontId="32" fillId="4" borderId="0" applyNumberFormat="0" applyBorder="0" applyAlignment="0" applyProtection="0"/>
    <xf numFmtId="9" fontId="22" fillId="0" borderId="0" applyFont="0" applyFill="0" applyBorder="0" applyAlignment="0" applyProtection="0"/>
  </cellStyleXfs>
  <cellXfs count="359">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7" fillId="0" borderId="0" xfId="0" applyFont="1"/>
    <xf numFmtId="0" fontId="11" fillId="0" borderId="20" xfId="0" applyFont="1" applyBorder="1" applyAlignment="1">
      <alignment horizontal="left"/>
    </xf>
    <xf numFmtId="0" fontId="10" fillId="0" borderId="20" xfId="0" applyFont="1" applyBorder="1" applyAlignment="1">
      <alignment horizontal="left"/>
    </xf>
    <xf numFmtId="0" fontId="10" fillId="0" borderId="20" xfId="0" applyFont="1" applyBorder="1"/>
    <xf numFmtId="0" fontId="12" fillId="0" borderId="20" xfId="0" applyFont="1" applyBorder="1" applyAlignment="1">
      <alignment vertical="center" wrapText="1"/>
    </xf>
    <xf numFmtId="0" fontId="13" fillId="0" borderId="20" xfId="0" applyFont="1" applyBorder="1" applyAlignment="1">
      <alignment vertical="center" wrapText="1"/>
    </xf>
    <xf numFmtId="0" fontId="11" fillId="0" borderId="20" xfId="0" applyFont="1" applyBorder="1"/>
    <xf numFmtId="0" fontId="12" fillId="0" borderId="20" xfId="0" applyFont="1" applyBorder="1" applyAlignment="1">
      <alignment horizontal="left" vertical="top" wrapText="1"/>
    </xf>
    <xf numFmtId="0" fontId="13" fillId="0" borderId="20" xfId="0" applyFont="1" applyBorder="1" applyAlignment="1">
      <alignment horizontal="left" vertical="top" wrapText="1"/>
    </xf>
    <xf numFmtId="0" fontId="0" fillId="0" borderId="20" xfId="0" applyBorder="1"/>
    <xf numFmtId="0" fontId="13" fillId="0" borderId="20" xfId="0" applyFont="1" applyBorder="1"/>
    <xf numFmtId="0" fontId="15" fillId="0" borderId="20" xfId="0" applyFont="1" applyBorder="1" applyAlignment="1">
      <alignment horizontal="left" vertical="center"/>
    </xf>
    <xf numFmtId="0" fontId="16" fillId="0" borderId="20" xfId="0" applyFont="1" applyBorder="1" applyAlignment="1">
      <alignment horizontal="right"/>
    </xf>
    <xf numFmtId="49" fontId="16" fillId="0" borderId="20" xfId="0" applyNumberFormat="1" applyFont="1" applyBorder="1" applyAlignment="1">
      <alignment horizontal="right"/>
    </xf>
    <xf numFmtId="0" fontId="0" fillId="0" borderId="20" xfId="0" applyBorder="1" applyAlignment="1">
      <alignment horizontal="right"/>
    </xf>
    <xf numFmtId="0" fontId="16" fillId="0" borderId="20" xfId="0" applyFont="1" applyBorder="1" applyAlignment="1">
      <alignment horizontal="right" wrapText="1"/>
    </xf>
    <xf numFmtId="1" fontId="17" fillId="0" borderId="20" xfId="0" applyNumberFormat="1" applyFont="1" applyBorder="1" applyAlignment="1">
      <alignment horizontal="right"/>
    </xf>
    <xf numFmtId="1" fontId="10" fillId="0" borderId="20" xfId="0" applyNumberFormat="1" applyFont="1" applyBorder="1" applyAlignment="1">
      <alignment horizontal="right"/>
    </xf>
    <xf numFmtId="1" fontId="17" fillId="0" borderId="20" xfId="0" applyNumberFormat="1" applyFont="1" applyBorder="1" applyAlignment="1">
      <alignment horizontal="right" wrapText="1"/>
    </xf>
    <xf numFmtId="1" fontId="10" fillId="0" borderId="20" xfId="0" applyNumberFormat="1" applyFont="1" applyBorder="1" applyAlignment="1">
      <alignment horizontal="right" vertical="center" wrapText="1"/>
    </xf>
    <xf numFmtId="1" fontId="10" fillId="0" borderId="0" xfId="0" applyNumberFormat="1" applyFont="1" applyAlignment="1">
      <alignment horizontal="right"/>
    </xf>
    <xf numFmtId="0" fontId="17" fillId="0" borderId="20" xfId="0" applyFont="1" applyBorder="1" applyAlignment="1">
      <alignment horizontal="right"/>
    </xf>
    <xf numFmtId="0" fontId="9" fillId="3" borderId="20" xfId="0" applyFont="1" applyFill="1" applyBorder="1" applyAlignment="1">
      <alignment horizontal="center" vertical="center" wrapText="1"/>
    </xf>
    <xf numFmtId="1" fontId="9" fillId="3" borderId="20" xfId="0" applyNumberFormat="1" applyFont="1" applyFill="1" applyBorder="1" applyAlignment="1">
      <alignment horizontal="center" vertical="center" wrapText="1"/>
    </xf>
    <xf numFmtId="0" fontId="9" fillId="3" borderId="20" xfId="0" applyFont="1" applyFill="1" applyBorder="1" applyAlignment="1">
      <alignment horizontal="center"/>
    </xf>
    <xf numFmtId="0" fontId="0" fillId="0" borderId="32" xfId="0" applyBorder="1"/>
    <xf numFmtId="0" fontId="10" fillId="0" borderId="32" xfId="0" applyFont="1" applyBorder="1"/>
    <xf numFmtId="0" fontId="16" fillId="0" borderId="32" xfId="0" applyFont="1" applyBorder="1" applyAlignment="1">
      <alignment horizontal="right"/>
    </xf>
    <xf numFmtId="0" fontId="10" fillId="0" borderId="0" xfId="0" applyFont="1"/>
    <xf numFmtId="0" fontId="10" fillId="0" borderId="0" xfId="0" applyFont="1" applyAlignment="1">
      <alignment horizontal="left" vertical="center"/>
    </xf>
    <xf numFmtId="0" fontId="13" fillId="0" borderId="0" xfId="0" applyFont="1" applyAlignment="1">
      <alignment horizontal="left" vertical="center"/>
    </xf>
    <xf numFmtId="0" fontId="13" fillId="0" borderId="0" xfId="0" applyFont="1" applyAlignment="1">
      <alignment vertical="center"/>
    </xf>
    <xf numFmtId="0" fontId="11" fillId="0" borderId="32" xfId="0" applyFont="1" applyBorder="1" applyAlignment="1">
      <alignment horizontal="left"/>
    </xf>
    <xf numFmtId="0" fontId="10" fillId="0" borderId="32" xfId="0" applyFont="1" applyBorder="1" applyAlignment="1">
      <alignment horizontal="left"/>
    </xf>
    <xf numFmtId="1" fontId="17" fillId="0" borderId="32" xfId="0" applyNumberFormat="1" applyFont="1" applyBorder="1" applyAlignment="1">
      <alignment horizontal="right"/>
    </xf>
    <xf numFmtId="0" fontId="19" fillId="0" borderId="0" xfId="0" applyFont="1" applyAlignment="1">
      <alignment vertical="center"/>
    </xf>
    <xf numFmtId="0" fontId="21" fillId="0" borderId="0" xfId="0" applyFont="1"/>
    <xf numFmtId="0" fontId="13" fillId="0" borderId="21" xfId="0" applyFont="1" applyBorder="1" applyAlignment="1">
      <alignment horizontal="center" vertical="center"/>
    </xf>
    <xf numFmtId="0" fontId="13" fillId="0" borderId="20" xfId="0" applyFont="1" applyBorder="1" applyAlignment="1">
      <alignment horizontal="center" vertical="center"/>
    </xf>
    <xf numFmtId="0" fontId="13" fillId="0" borderId="0" xfId="0" applyFont="1"/>
    <xf numFmtId="0" fontId="13" fillId="2" borderId="6" xfId="0" applyFont="1" applyFill="1" applyBorder="1" applyAlignment="1">
      <alignment horizontal="center" vertical="center" wrapText="1"/>
    </xf>
    <xf numFmtId="0" fontId="15" fillId="0" borderId="32" xfId="0" applyFont="1" applyBorder="1" applyAlignment="1">
      <alignment horizontal="left" vertical="center"/>
    </xf>
    <xf numFmtId="1" fontId="13" fillId="0" borderId="32" xfId="0" applyNumberFormat="1" applyFont="1" applyBorder="1" applyAlignment="1">
      <alignment horizontal="right" vertical="center" wrapText="1"/>
    </xf>
    <xf numFmtId="49" fontId="17" fillId="0" borderId="20" xfId="0" applyNumberFormat="1" applyFont="1" applyBorder="1" applyAlignment="1">
      <alignment horizontal="right"/>
    </xf>
    <xf numFmtId="1" fontId="10" fillId="0" borderId="32" xfId="0" applyNumberFormat="1" applyFont="1" applyBorder="1" applyAlignment="1">
      <alignment horizontal="right" vertical="center" wrapText="1"/>
    </xf>
    <xf numFmtId="0" fontId="18" fillId="0" borderId="0" xfId="0" applyFont="1"/>
    <xf numFmtId="0" fontId="13" fillId="0" borderId="0" xfId="0" applyFont="1" applyAlignment="1">
      <alignment horizontal="center" vertical="center"/>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32" xfId="0" applyFont="1" applyBorder="1" applyAlignment="1">
      <alignment horizontal="left" vertical="center"/>
    </xf>
    <xf numFmtId="0" fontId="13" fillId="0" borderId="32" xfId="0" applyFont="1" applyBorder="1" applyAlignment="1">
      <alignment horizontal="center" vertical="center"/>
    </xf>
    <xf numFmtId="0" fontId="13" fillId="0" borderId="20" xfId="0" applyFont="1" applyBorder="1" applyAlignment="1">
      <alignment horizontal="left" vertical="center"/>
    </xf>
    <xf numFmtId="0" fontId="2" fillId="0" borderId="0" xfId="0" applyFont="1" applyAlignment="1">
      <alignment horizontal="center" vertical="center"/>
    </xf>
    <xf numFmtId="0" fontId="26" fillId="0" borderId="0" xfId="0" applyFont="1" applyAlignment="1">
      <alignment vertical="center"/>
    </xf>
    <xf numFmtId="0" fontId="28" fillId="0" borderId="0" xfId="0" applyFont="1" applyAlignment="1">
      <alignment horizontal="right" vertical="center"/>
    </xf>
    <xf numFmtId="0" fontId="13" fillId="0" borderId="0" xfId="0" applyFont="1" applyAlignment="1">
      <alignment horizontal="right" vertical="center"/>
    </xf>
    <xf numFmtId="0" fontId="13" fillId="0" borderId="0" xfId="0" applyFont="1" applyAlignment="1">
      <alignment horizontal="center"/>
    </xf>
    <xf numFmtId="0" fontId="13" fillId="0" borderId="5" xfId="0" applyFont="1" applyBorder="1" applyAlignment="1">
      <alignment horizontal="center" vertical="center" wrapText="1"/>
    </xf>
    <xf numFmtId="0" fontId="13" fillId="0" borderId="32" xfId="0" applyFont="1" applyBorder="1" applyAlignment="1">
      <alignment horizontal="right" vertical="center"/>
    </xf>
    <xf numFmtId="0" fontId="13" fillId="0" borderId="32"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0" xfId="0" applyFont="1" applyBorder="1" applyAlignment="1">
      <alignment horizontal="right" vertical="center"/>
    </xf>
    <xf numFmtId="0" fontId="13" fillId="2" borderId="20" xfId="0" applyFont="1" applyFill="1" applyBorder="1" applyAlignment="1">
      <alignment horizontal="center" vertical="center"/>
    </xf>
    <xf numFmtId="0" fontId="13" fillId="2" borderId="0" xfId="0" applyFont="1" applyFill="1"/>
    <xf numFmtId="0" fontId="13" fillId="0" borderId="0" xfId="0" applyFont="1" applyAlignment="1">
      <alignment wrapText="1"/>
    </xf>
    <xf numFmtId="0" fontId="11" fillId="0" borderId="20" xfId="0" applyFont="1" applyBorder="1" applyAlignment="1">
      <alignment vertical="center" wrapText="1"/>
    </xf>
    <xf numFmtId="0" fontId="11" fillId="0" borderId="20" xfId="0" applyFont="1" applyBorder="1" applyAlignment="1">
      <alignment horizontal="left" vertical="top" wrapText="1"/>
    </xf>
    <xf numFmtId="0" fontId="31" fillId="2" borderId="20" xfId="0" applyFont="1" applyFill="1" applyBorder="1"/>
    <xf numFmtId="0" fontId="11" fillId="2" borderId="20" xfId="0" applyFont="1" applyFill="1" applyBorder="1" applyAlignment="1">
      <alignment vertical="center" wrapText="1"/>
    </xf>
    <xf numFmtId="0" fontId="31" fillId="2" borderId="20" xfId="0" applyFont="1" applyFill="1" applyBorder="1" applyAlignment="1">
      <alignment vertical="center" wrapText="1"/>
    </xf>
    <xf numFmtId="1" fontId="31" fillId="2" borderId="20" xfId="0" applyNumberFormat="1" applyFont="1" applyFill="1" applyBorder="1" applyAlignment="1">
      <alignment vertical="center" wrapText="1"/>
    </xf>
    <xf numFmtId="0" fontId="10" fillId="2" borderId="0" xfId="0" applyFont="1" applyFill="1"/>
    <xf numFmtId="49" fontId="10" fillId="2" borderId="20" xfId="0" applyNumberFormat="1" applyFont="1" applyFill="1" applyBorder="1" applyAlignment="1">
      <alignment horizontal="right" vertical="center" wrapText="1"/>
    </xf>
    <xf numFmtId="0" fontId="24" fillId="0" borderId="0" xfId="0" applyFont="1" applyAlignment="1">
      <alignment horizontal="left" vertical="center"/>
    </xf>
    <xf numFmtId="0" fontId="24" fillId="0" borderId="0" xfId="0" applyFont="1"/>
    <xf numFmtId="0" fontId="24" fillId="0" borderId="0" xfId="0" applyFont="1" applyAlignment="1">
      <alignment horizontal="center" vertical="center"/>
    </xf>
    <xf numFmtId="0" fontId="10" fillId="0" borderId="0" xfId="0" applyFont="1" applyAlignment="1">
      <alignment wrapText="1"/>
    </xf>
    <xf numFmtId="3" fontId="13" fillId="0" borderId="20" xfId="0" applyNumberFormat="1" applyFont="1" applyBorder="1" applyAlignment="1">
      <alignment horizontal="right" vertical="center" wrapText="1"/>
    </xf>
    <xf numFmtId="3" fontId="13" fillId="0" borderId="20" xfId="0" applyNumberFormat="1" applyFont="1" applyBorder="1" applyAlignment="1">
      <alignment horizontal="right" vertical="center"/>
    </xf>
    <xf numFmtId="0" fontId="13" fillId="0" borderId="20" xfId="0" applyFont="1" applyBorder="1" applyAlignment="1">
      <alignment wrapText="1"/>
    </xf>
    <xf numFmtId="0" fontId="13" fillId="0" borderId="33" xfId="0" applyFont="1" applyBorder="1" applyAlignment="1">
      <alignment horizontal="center" vertical="center"/>
    </xf>
    <xf numFmtId="0" fontId="13" fillId="2" borderId="20" xfId="0" applyFont="1" applyFill="1" applyBorder="1" applyAlignment="1">
      <alignment wrapText="1"/>
    </xf>
    <xf numFmtId="0" fontId="13" fillId="2" borderId="20" xfId="0" applyFont="1" applyFill="1" applyBorder="1"/>
    <xf numFmtId="0" fontId="13" fillId="3" borderId="21" xfId="0" applyFont="1" applyFill="1" applyBorder="1" applyAlignment="1">
      <alignment horizontal="center" vertical="center" wrapText="1"/>
    </xf>
    <xf numFmtId="0" fontId="13" fillId="3" borderId="21" xfId="0" applyFont="1" applyFill="1" applyBorder="1" applyAlignment="1">
      <alignment horizontal="center" vertical="center"/>
    </xf>
    <xf numFmtId="0" fontId="13" fillId="0" borderId="32" xfId="0" applyFont="1" applyBorder="1" applyAlignment="1">
      <alignment vertical="center" wrapText="1"/>
    </xf>
    <xf numFmtId="3" fontId="13" fillId="0" borderId="32" xfId="0" applyNumberFormat="1" applyFont="1" applyBorder="1" applyAlignment="1">
      <alignment horizontal="right" vertical="center" wrapText="1"/>
    </xf>
    <xf numFmtId="3" fontId="13" fillId="0" borderId="32" xfId="0" applyNumberFormat="1" applyFont="1" applyBorder="1" applyAlignment="1">
      <alignment horizontal="right" vertical="center"/>
    </xf>
    <xf numFmtId="0" fontId="13" fillId="0" borderId="32" xfId="0" applyFont="1" applyBorder="1" applyAlignment="1">
      <alignment wrapText="1"/>
    </xf>
    <xf numFmtId="0" fontId="13" fillId="0" borderId="32" xfId="0" applyFont="1" applyBorder="1"/>
    <xf numFmtId="0" fontId="13" fillId="3" borderId="28" xfId="0" applyFont="1" applyFill="1" applyBorder="1" applyAlignment="1">
      <alignment horizontal="center" vertical="center" wrapText="1"/>
    </xf>
    <xf numFmtId="0" fontId="13" fillId="0" borderId="0" xfId="0" applyFont="1" applyAlignment="1">
      <alignment horizontal="center" wrapText="1"/>
    </xf>
    <xf numFmtId="0" fontId="12" fillId="0" borderId="20" xfId="0" applyFont="1" applyBorder="1" applyAlignment="1">
      <alignment horizontal="center" vertical="center"/>
    </xf>
    <xf numFmtId="0" fontId="13" fillId="3" borderId="20" xfId="0" applyFont="1" applyFill="1" applyBorder="1" applyAlignment="1">
      <alignment horizontal="left" vertical="center"/>
    </xf>
    <xf numFmtId="0" fontId="13" fillId="3" borderId="20" xfId="0" applyFont="1" applyFill="1" applyBorder="1" applyAlignment="1">
      <alignment horizontal="center" vertical="center"/>
    </xf>
    <xf numFmtId="0" fontId="7" fillId="0" borderId="35" xfId="0" applyFont="1" applyBorder="1"/>
    <xf numFmtId="0" fontId="7" fillId="0" borderId="50" xfId="0" applyFont="1" applyBorder="1"/>
    <xf numFmtId="0" fontId="7" fillId="0" borderId="38" xfId="0" applyFont="1" applyBorder="1" applyAlignment="1">
      <alignment horizontal="center"/>
    </xf>
    <xf numFmtId="0" fontId="2" fillId="0" borderId="47" xfId="0" applyFont="1" applyBorder="1"/>
    <xf numFmtId="9" fontId="2" fillId="0" borderId="51" xfId="4" applyFont="1" applyFill="1" applyBorder="1" applyAlignment="1" applyProtection="1">
      <alignment horizontal="center"/>
    </xf>
    <xf numFmtId="0" fontId="2" fillId="5" borderId="47" xfId="0" applyFont="1" applyFill="1" applyBorder="1"/>
    <xf numFmtId="0" fontId="0" fillId="5" borderId="0" xfId="0" applyFill="1"/>
    <xf numFmtId="9" fontId="2" fillId="5" borderId="51" xfId="4" applyFont="1" applyFill="1" applyBorder="1" applyAlignment="1" applyProtection="1">
      <alignment horizontal="center"/>
    </xf>
    <xf numFmtId="0" fontId="2" fillId="6" borderId="47" xfId="0" applyFont="1" applyFill="1" applyBorder="1"/>
    <xf numFmtId="0" fontId="0" fillId="6" borderId="0" xfId="0" applyFill="1"/>
    <xf numFmtId="9" fontId="2" fillId="6" borderId="51" xfId="4" applyFont="1" applyFill="1" applyBorder="1" applyAlignment="1" applyProtection="1">
      <alignment horizontal="center"/>
    </xf>
    <xf numFmtId="0" fontId="2" fillId="6" borderId="37" xfId="0" applyFont="1" applyFill="1" applyBorder="1"/>
    <xf numFmtId="0" fontId="0" fillId="6" borderId="52" xfId="0" applyFill="1" applyBorder="1"/>
    <xf numFmtId="9" fontId="2" fillId="6" borderId="53" xfId="4" applyFont="1" applyFill="1" applyBorder="1" applyAlignment="1" applyProtection="1">
      <alignment horizontal="center"/>
    </xf>
    <xf numFmtId="49" fontId="2" fillId="0" borderId="0" xfId="0" applyNumberFormat="1" applyFont="1"/>
    <xf numFmtId="0" fontId="8" fillId="0" borderId="0" xfId="1" applyFont="1" applyProtection="1"/>
    <xf numFmtId="0" fontId="34" fillId="0" borderId="0" xfId="0" applyFont="1"/>
    <xf numFmtId="0" fontId="0" fillId="0" borderId="0" xfId="0" applyProtection="1">
      <protection locked="0"/>
    </xf>
    <xf numFmtId="0" fontId="2" fillId="0" borderId="0" xfId="0" applyFont="1" applyProtection="1">
      <protection locked="0"/>
    </xf>
    <xf numFmtId="0" fontId="0" fillId="0" borderId="0" xfId="0" applyAlignment="1" applyProtection="1">
      <alignment vertical="center"/>
      <protection locked="0"/>
    </xf>
    <xf numFmtId="0" fontId="1" fillId="0" borderId="0" xfId="0" applyFont="1" applyProtection="1">
      <protection locked="0"/>
    </xf>
    <xf numFmtId="0" fontId="2" fillId="0" borderId="20" xfId="0" applyFont="1" applyBorder="1" applyAlignment="1">
      <alignment vertical="center" wrapText="1"/>
    </xf>
    <xf numFmtId="0" fontId="13" fillId="0" borderId="20" xfId="0" applyFont="1" applyBorder="1" applyAlignment="1">
      <alignment horizontal="center"/>
    </xf>
    <xf numFmtId="0" fontId="13" fillId="2" borderId="39" xfId="0" applyFont="1" applyFill="1" applyBorder="1" applyAlignment="1">
      <alignment horizontal="center" vertical="center" wrapText="1"/>
    </xf>
    <xf numFmtId="0" fontId="13" fillId="2" borderId="40" xfId="0" applyFont="1" applyFill="1" applyBorder="1" applyAlignment="1">
      <alignment horizontal="center" vertical="center" wrapText="1"/>
    </xf>
    <xf numFmtId="0" fontId="13" fillId="2" borderId="47" xfId="0" applyFont="1" applyFill="1" applyBorder="1" applyAlignment="1">
      <alignment horizontal="center" vertical="center" wrapText="1"/>
    </xf>
    <xf numFmtId="0" fontId="13" fillId="0" borderId="20" xfId="0" applyFont="1" applyBorder="1" applyAlignment="1">
      <alignment horizontal="left" vertical="center" wrapText="1"/>
    </xf>
    <xf numFmtId="3" fontId="13" fillId="0" borderId="20" xfId="2" applyNumberFormat="1" applyFont="1" applyBorder="1" applyAlignment="1">
      <alignment horizontal="right" vertical="center" wrapText="1"/>
    </xf>
    <xf numFmtId="3" fontId="13" fillId="0" borderId="53" xfId="0" applyNumberFormat="1" applyFont="1" applyBorder="1" applyAlignment="1">
      <alignment horizontal="right" vertical="center"/>
    </xf>
    <xf numFmtId="0" fontId="13" fillId="0" borderId="53" xfId="0" applyFont="1" applyBorder="1" applyAlignment="1">
      <alignment horizontal="center" vertical="center" wrapText="1"/>
    </xf>
    <xf numFmtId="0" fontId="13" fillId="0" borderId="53" xfId="0" applyFont="1" applyBorder="1" applyAlignment="1">
      <alignment horizontal="center" vertical="center"/>
    </xf>
    <xf numFmtId="0" fontId="35" fillId="0" borderId="20" xfId="0" applyFont="1" applyBorder="1" applyAlignment="1">
      <alignment vertical="center" wrapText="1"/>
    </xf>
    <xf numFmtId="0" fontId="37" fillId="0" borderId="20" xfId="3" applyFont="1" applyFill="1" applyBorder="1" applyAlignment="1">
      <alignment vertical="center" wrapText="1"/>
    </xf>
    <xf numFmtId="0" fontId="13" fillId="0" borderId="20" xfId="0" applyFont="1" applyBorder="1" applyAlignment="1">
      <alignment vertical="center"/>
    </xf>
    <xf numFmtId="0" fontId="18" fillId="0" borderId="20" xfId="0" applyFont="1" applyBorder="1"/>
    <xf numFmtId="0" fontId="13" fillId="2" borderId="54" xfId="0" applyFont="1" applyFill="1" applyBorder="1" applyAlignment="1">
      <alignment horizontal="center" vertical="center" wrapText="1"/>
    </xf>
    <xf numFmtId="0" fontId="13" fillId="0" borderId="20" xfId="0" applyFont="1" applyBorder="1" applyAlignment="1">
      <alignment horizontal="right" vertical="center" wrapText="1"/>
    </xf>
    <xf numFmtId="0" fontId="13" fillId="3" borderId="32" xfId="0" applyFont="1" applyFill="1" applyBorder="1" applyAlignment="1">
      <alignment horizontal="left" vertical="center"/>
    </xf>
    <xf numFmtId="0" fontId="38" fillId="0" borderId="0" xfId="0" applyFont="1"/>
    <xf numFmtId="0" fontId="13" fillId="0" borderId="26" xfId="0" applyFont="1" applyBorder="1" applyAlignment="1">
      <alignment vertical="center" wrapText="1"/>
    </xf>
    <xf numFmtId="0" fontId="13" fillId="0" borderId="26" xfId="0" applyFont="1" applyBorder="1" applyAlignment="1">
      <alignment horizontal="left" vertical="center"/>
    </xf>
    <xf numFmtId="0" fontId="13" fillId="0" borderId="20" xfId="0" applyFont="1" applyBorder="1" applyAlignment="1">
      <alignment horizontal="center" wrapText="1"/>
    </xf>
    <xf numFmtId="0" fontId="13" fillId="0" borderId="32" xfId="0" applyFont="1" applyBorder="1" applyAlignment="1">
      <alignment horizontal="center"/>
    </xf>
    <xf numFmtId="3" fontId="13" fillId="0" borderId="19" xfId="0" applyNumberFormat="1" applyFont="1" applyBorder="1" applyAlignment="1">
      <alignment horizontal="right" vertical="center" wrapText="1"/>
    </xf>
    <xf numFmtId="3" fontId="13" fillId="0" borderId="21" xfId="0" applyNumberFormat="1" applyFont="1" applyBorder="1" applyAlignment="1">
      <alignment horizontal="right" vertical="center"/>
    </xf>
    <xf numFmtId="0" fontId="13" fillId="0" borderId="19" xfId="0" applyFont="1" applyBorder="1" applyAlignment="1">
      <alignment horizontal="right" vertical="center" wrapText="1"/>
    </xf>
    <xf numFmtId="0" fontId="13" fillId="0" borderId="21" xfId="0" applyFont="1" applyBorder="1" applyAlignment="1">
      <alignment horizontal="right" vertical="center"/>
    </xf>
    <xf numFmtId="0" fontId="13" fillId="0" borderId="19" xfId="0" applyFont="1" applyBorder="1" applyAlignment="1">
      <alignment horizontal="center" vertical="center"/>
    </xf>
    <xf numFmtId="0" fontId="13" fillId="0" borderId="21" xfId="0" applyFont="1" applyBorder="1" applyAlignment="1">
      <alignment horizontal="center" wrapText="1"/>
    </xf>
    <xf numFmtId="3" fontId="35" fillId="0" borderId="20" xfId="0" applyNumberFormat="1" applyFont="1" applyBorder="1" applyAlignment="1">
      <alignment horizontal="right" vertical="center"/>
    </xf>
    <xf numFmtId="0" fontId="35" fillId="0" borderId="20" xfId="0" applyFont="1" applyBorder="1" applyAlignment="1">
      <alignment horizontal="right" vertical="center"/>
    </xf>
    <xf numFmtId="0" fontId="2" fillId="0" borderId="20" xfId="0" applyFont="1" applyBorder="1"/>
    <xf numFmtId="0" fontId="2" fillId="0" borderId="20" xfId="0" applyFont="1" applyBorder="1" applyAlignment="1">
      <alignment wrapText="1"/>
    </xf>
    <xf numFmtId="0" fontId="35" fillId="3" borderId="20" xfId="0" applyFont="1" applyFill="1" applyBorder="1" applyAlignment="1">
      <alignment horizontal="left" vertical="center"/>
    </xf>
    <xf numFmtId="0" fontId="35" fillId="0" borderId="20" xfId="0" applyFont="1" applyBorder="1" applyAlignment="1">
      <alignment horizontal="left" vertical="center"/>
    </xf>
    <xf numFmtId="0" fontId="35" fillId="0" borderId="20" xfId="0" applyFont="1" applyBorder="1" applyAlignment="1">
      <alignment horizontal="center" vertical="center"/>
    </xf>
    <xf numFmtId="0" fontId="35" fillId="0" borderId="20" xfId="0" applyFont="1" applyBorder="1" applyAlignment="1">
      <alignment wrapText="1"/>
    </xf>
    <xf numFmtId="165" fontId="35" fillId="0" borderId="20" xfId="2" applyNumberFormat="1" applyFont="1" applyBorder="1" applyAlignment="1">
      <alignment vertical="center" wrapText="1"/>
    </xf>
    <xf numFmtId="165" fontId="35" fillId="0" borderId="20" xfId="2" applyNumberFormat="1" applyFont="1" applyBorder="1" applyAlignment="1">
      <alignment vertical="center"/>
    </xf>
    <xf numFmtId="0" fontId="35" fillId="0" borderId="20" xfId="0" applyFont="1" applyBorder="1" applyAlignment="1">
      <alignment vertical="center"/>
    </xf>
    <xf numFmtId="0" fontId="35" fillId="0" borderId="20" xfId="0" applyFont="1" applyBorder="1" applyAlignment="1">
      <alignment horizontal="center" wrapText="1"/>
    </xf>
    <xf numFmtId="0" fontId="35" fillId="0" borderId="20" xfId="0" applyFont="1" applyBorder="1" applyAlignment="1">
      <alignment horizontal="left" vertical="center" wrapText="1"/>
    </xf>
    <xf numFmtId="0" fontId="18" fillId="0" borderId="20" xfId="0" applyFont="1" applyBorder="1" applyAlignment="1">
      <alignment horizontal="right" vertical="center" wrapText="1"/>
    </xf>
    <xf numFmtId="0" fontId="18" fillId="0" borderId="20" xfId="0" applyFont="1" applyBorder="1" applyAlignment="1">
      <alignment horizontal="right" vertical="center"/>
    </xf>
    <xf numFmtId="0" fontId="18" fillId="0" borderId="20" xfId="0" applyFont="1" applyBorder="1" applyAlignment="1">
      <alignment horizontal="center"/>
    </xf>
    <xf numFmtId="0" fontId="18" fillId="0" borderId="20" xfId="0" applyFont="1" applyBorder="1" applyAlignment="1">
      <alignment horizontal="left" vertical="center"/>
    </xf>
    <xf numFmtId="0" fontId="18" fillId="0" borderId="20" xfId="0" applyFont="1" applyBorder="1" applyAlignment="1">
      <alignment horizontal="center" vertical="center"/>
    </xf>
    <xf numFmtId="0" fontId="18" fillId="0" borderId="20" xfId="0" applyFont="1" applyBorder="1" applyAlignment="1">
      <alignment vertical="center" wrapText="1"/>
    </xf>
    <xf numFmtId="3" fontId="18" fillId="0" borderId="20" xfId="0" applyNumberFormat="1" applyFont="1" applyBorder="1" applyAlignment="1">
      <alignment horizontal="right" vertical="center" wrapText="1"/>
    </xf>
    <xf numFmtId="3" fontId="18" fillId="0" borderId="20" xfId="0" applyNumberFormat="1" applyFont="1" applyBorder="1" applyAlignment="1">
      <alignment horizontal="right" vertical="center"/>
    </xf>
    <xf numFmtId="0" fontId="18" fillId="0" borderId="20" xfId="0" applyFont="1" applyBorder="1" applyAlignment="1">
      <alignment horizontal="center" wrapText="1"/>
    </xf>
    <xf numFmtId="0" fontId="18" fillId="0" borderId="20" xfId="0" applyFont="1" applyBorder="1" applyAlignment="1">
      <alignment horizontal="left" vertical="center" wrapText="1"/>
    </xf>
    <xf numFmtId="0" fontId="18" fillId="0" borderId="20" xfId="0" applyFont="1" applyBorder="1" applyAlignment="1">
      <alignment horizontal="center" vertical="center" wrapText="1"/>
    </xf>
    <xf numFmtId="0" fontId="18" fillId="0" borderId="20" xfId="0" applyFont="1" applyBorder="1" applyAlignment="1">
      <alignment wrapText="1"/>
    </xf>
    <xf numFmtId="0" fontId="18" fillId="3" borderId="21" xfId="0" applyFont="1" applyFill="1" applyBorder="1" applyAlignment="1">
      <alignment horizontal="center" vertical="center"/>
    </xf>
    <xf numFmtId="0" fontId="18" fillId="0" borderId="38" xfId="0" applyFont="1" applyBorder="1" applyAlignment="1">
      <alignment horizontal="left" vertical="center"/>
    </xf>
    <xf numFmtId="0" fontId="18" fillId="0" borderId="50" xfId="0" applyFont="1" applyBorder="1" applyAlignment="1">
      <alignment vertical="center" wrapText="1"/>
    </xf>
    <xf numFmtId="3" fontId="18" fillId="0" borderId="38" xfId="0" applyNumberFormat="1" applyFont="1" applyBorder="1" applyAlignment="1">
      <alignment horizontal="right" vertical="center" wrapText="1"/>
    </xf>
    <xf numFmtId="0" fontId="18" fillId="0" borderId="21" xfId="0" applyFont="1" applyBorder="1" applyAlignment="1">
      <alignment horizontal="right" vertical="center"/>
    </xf>
    <xf numFmtId="0" fontId="18" fillId="3" borderId="21" xfId="0" applyFont="1" applyFill="1" applyBorder="1" applyAlignment="1">
      <alignment horizontal="center" vertical="center" wrapText="1"/>
    </xf>
    <xf numFmtId="0" fontId="38" fillId="0" borderId="20" xfId="0" applyFont="1" applyBorder="1" applyAlignment="1">
      <alignment vertical="center" wrapText="1"/>
    </xf>
    <xf numFmtId="0" fontId="38" fillId="0" borderId="20" xfId="0" applyFont="1" applyBorder="1" applyAlignment="1">
      <alignment vertical="center"/>
    </xf>
    <xf numFmtId="0" fontId="1" fillId="0" borderId="20" xfId="0" applyFont="1" applyBorder="1" applyAlignment="1">
      <alignment vertical="center" wrapText="1"/>
    </xf>
    <xf numFmtId="0" fontId="1" fillId="0" borderId="20" xfId="0" applyFont="1" applyBorder="1" applyAlignment="1">
      <alignment vertical="center"/>
    </xf>
    <xf numFmtId="0" fontId="18" fillId="0" borderId="20" xfId="0" applyFont="1" applyBorder="1" applyAlignment="1">
      <alignment vertical="center"/>
    </xf>
    <xf numFmtId="0" fontId="10" fillId="0" borderId="20" xfId="0" applyFont="1" applyBorder="1" applyAlignment="1">
      <alignment vertical="center" wrapText="1"/>
    </xf>
    <xf numFmtId="0" fontId="18" fillId="0" borderId="0" xfId="0" applyFont="1" applyAlignment="1">
      <alignment wrapText="1"/>
    </xf>
    <xf numFmtId="3" fontId="18" fillId="0" borderId="0" xfId="0" applyNumberFormat="1" applyFont="1" applyAlignment="1">
      <alignment horizontal="right" vertical="center"/>
    </xf>
    <xf numFmtId="0" fontId="18" fillId="0" borderId="0" xfId="0" applyFont="1" applyAlignment="1">
      <alignment vertical="center" wrapText="1"/>
    </xf>
    <xf numFmtId="165" fontId="18" fillId="0" borderId="20" xfId="2" applyNumberFormat="1" applyFont="1" applyBorder="1" applyAlignment="1">
      <alignment vertical="center" wrapText="1"/>
    </xf>
    <xf numFmtId="3" fontId="18" fillId="0" borderId="19" xfId="0" applyNumberFormat="1" applyFont="1" applyBorder="1" applyAlignment="1">
      <alignment horizontal="right" vertical="center" wrapText="1"/>
    </xf>
    <xf numFmtId="3" fontId="18" fillId="0" borderId="21" xfId="0" applyNumberFormat="1" applyFont="1" applyBorder="1" applyAlignment="1">
      <alignment horizontal="right" vertical="center"/>
    </xf>
    <xf numFmtId="0" fontId="18" fillId="0" borderId="19" xfId="0" applyFont="1" applyBorder="1" applyAlignment="1">
      <alignment horizontal="right" vertical="center" wrapText="1"/>
    </xf>
    <xf numFmtId="0" fontId="18" fillId="0" borderId="21" xfId="0" applyFont="1" applyBorder="1" applyAlignment="1">
      <alignment horizontal="center" vertical="center" wrapText="1"/>
    </xf>
    <xf numFmtId="164" fontId="18" fillId="0" borderId="20" xfId="0" applyNumberFormat="1" applyFont="1" applyBorder="1" applyAlignment="1">
      <alignment horizontal="right" vertical="center" wrapText="1"/>
    </xf>
    <xf numFmtId="0" fontId="18" fillId="0" borderId="38" xfId="0" applyFont="1" applyBorder="1" applyAlignment="1">
      <alignment horizontal="center" vertical="center"/>
    </xf>
    <xf numFmtId="0" fontId="18" fillId="0" borderId="32" xfId="0" applyFont="1" applyBorder="1" applyAlignment="1">
      <alignment horizontal="center" vertical="center" wrapText="1"/>
    </xf>
    <xf numFmtId="0" fontId="18" fillId="0" borderId="53" xfId="0" applyFont="1" applyBorder="1" applyAlignment="1">
      <alignment horizontal="center" vertical="center"/>
    </xf>
    <xf numFmtId="0" fontId="18" fillId="0" borderId="0" xfId="0" applyFont="1" applyAlignment="1">
      <alignment horizontal="center" vertical="center"/>
    </xf>
    <xf numFmtId="0" fontId="13" fillId="0" borderId="38" xfId="0" applyFont="1" applyBorder="1" applyAlignment="1">
      <alignment horizontal="center" vertical="center"/>
    </xf>
    <xf numFmtId="0" fontId="18" fillId="0" borderId="32" xfId="0" applyFont="1" applyBorder="1" applyAlignment="1">
      <alignment vertical="center" wrapText="1"/>
    </xf>
    <xf numFmtId="0" fontId="40" fillId="0" borderId="20" xfId="0" applyFont="1" applyBorder="1" applyAlignment="1">
      <alignment horizontal="center" vertical="center"/>
    </xf>
    <xf numFmtId="0" fontId="18" fillId="2" borderId="17" xfId="0" applyFont="1" applyFill="1" applyBorder="1" applyAlignment="1">
      <alignment horizontal="left" vertical="center" wrapText="1"/>
    </xf>
    <xf numFmtId="0" fontId="18" fillId="0" borderId="17" xfId="0" applyFont="1" applyBorder="1" applyAlignment="1">
      <alignment horizontal="left" vertical="center" wrapText="1"/>
    </xf>
    <xf numFmtId="0" fontId="18" fillId="2" borderId="17" xfId="0" applyFont="1" applyFill="1" applyBorder="1" applyAlignment="1">
      <alignment horizontal="center" vertical="center" wrapText="1"/>
    </xf>
    <xf numFmtId="0" fontId="18" fillId="0" borderId="17" xfId="0" applyFont="1" applyBorder="1" applyAlignment="1">
      <alignment horizontal="center" vertical="center" wrapText="1"/>
    </xf>
    <xf numFmtId="0" fontId="18" fillId="0" borderId="21" xfId="0" applyFont="1" applyBorder="1" applyAlignment="1">
      <alignment horizontal="center" vertical="center"/>
    </xf>
    <xf numFmtId="0" fontId="18" fillId="0" borderId="32" xfId="0" applyFont="1" applyBorder="1" applyAlignment="1">
      <alignment horizontal="center" wrapText="1"/>
    </xf>
    <xf numFmtId="0" fontId="1" fillId="0" borderId="20" xfId="0" applyFont="1" applyBorder="1" applyAlignment="1">
      <alignment horizontal="left" vertical="center"/>
    </xf>
    <xf numFmtId="3" fontId="1" fillId="0" borderId="20" xfId="0" applyNumberFormat="1" applyFont="1" applyBorder="1" applyAlignment="1">
      <alignment horizontal="right" vertical="center" wrapText="1"/>
    </xf>
    <xf numFmtId="3" fontId="1" fillId="0" borderId="20" xfId="0" applyNumberFormat="1" applyFont="1" applyBorder="1" applyAlignment="1">
      <alignment horizontal="right" vertical="center"/>
    </xf>
    <xf numFmtId="0" fontId="1" fillId="0" borderId="20" xfId="0" applyFont="1" applyBorder="1" applyAlignment="1">
      <alignment horizontal="right" vertical="center" wrapText="1"/>
    </xf>
    <xf numFmtId="0" fontId="1" fillId="0" borderId="20" xfId="0" applyFont="1" applyBorder="1" applyAlignment="1">
      <alignment horizontal="right" vertical="center"/>
    </xf>
    <xf numFmtId="0" fontId="1" fillId="0" borderId="20" xfId="0" applyFont="1" applyBorder="1" applyAlignment="1">
      <alignment horizontal="center" vertical="center"/>
    </xf>
    <xf numFmtId="0" fontId="1" fillId="0" borderId="20" xfId="0" applyFont="1" applyBorder="1" applyAlignment="1">
      <alignment wrapText="1"/>
    </xf>
    <xf numFmtId="0" fontId="1" fillId="0" borderId="32" xfId="0" applyFont="1" applyBorder="1"/>
    <xf numFmtId="0" fontId="1" fillId="0" borderId="32" xfId="0" applyFont="1" applyBorder="1" applyAlignment="1">
      <alignment wrapText="1"/>
    </xf>
    <xf numFmtId="0" fontId="1" fillId="0" borderId="32" xfId="0" applyFont="1" applyBorder="1" applyAlignment="1">
      <alignment vertical="center" wrapText="1"/>
    </xf>
    <xf numFmtId="0" fontId="1" fillId="0" borderId="32" xfId="0" applyFont="1" applyBorder="1" applyAlignment="1">
      <alignment horizontal="left" vertical="center"/>
    </xf>
    <xf numFmtId="3" fontId="1" fillId="0" borderId="32" xfId="0" applyNumberFormat="1" applyFont="1" applyBorder="1" applyAlignment="1">
      <alignment horizontal="right" vertical="center" wrapText="1"/>
    </xf>
    <xf numFmtId="3" fontId="1" fillId="0" borderId="32" xfId="0" applyNumberFormat="1" applyFont="1" applyBorder="1" applyAlignment="1">
      <alignment horizontal="right" vertical="center"/>
    </xf>
    <xf numFmtId="0" fontId="1" fillId="0" borderId="32" xfId="0" applyFont="1" applyBorder="1" applyAlignment="1">
      <alignment horizontal="center" vertical="center" wrapText="1"/>
    </xf>
    <xf numFmtId="0" fontId="1" fillId="0" borderId="32" xfId="0" applyFont="1" applyBorder="1" applyAlignment="1">
      <alignment horizontal="center" vertical="center"/>
    </xf>
    <xf numFmtId="0" fontId="1" fillId="0" borderId="32" xfId="0" applyFont="1" applyBorder="1" applyAlignment="1">
      <alignment horizontal="right" vertical="center" wrapText="1"/>
    </xf>
    <xf numFmtId="0" fontId="1" fillId="0" borderId="32" xfId="0" applyFont="1" applyBorder="1" applyAlignment="1">
      <alignment horizontal="right" vertical="center"/>
    </xf>
    <xf numFmtId="0" fontId="29" fillId="0" borderId="0" xfId="0" applyFont="1" applyAlignment="1">
      <alignment horizontal="left" vertical="center"/>
    </xf>
    <xf numFmtId="0" fontId="1" fillId="0" borderId="21" xfId="0" applyFont="1" applyBorder="1" applyAlignment="1">
      <alignment horizontal="center" vertical="center" wrapText="1"/>
    </xf>
    <xf numFmtId="0" fontId="42" fillId="0" borderId="32" xfId="0" applyFont="1" applyBorder="1" applyAlignment="1">
      <alignment horizontal="left" vertical="center"/>
    </xf>
    <xf numFmtId="0" fontId="42" fillId="0" borderId="32" xfId="0" applyFont="1" applyBorder="1" applyAlignment="1">
      <alignment horizontal="right" vertical="center"/>
    </xf>
    <xf numFmtId="1" fontId="42" fillId="0" borderId="32" xfId="0" applyNumberFormat="1" applyFont="1" applyBorder="1" applyAlignment="1">
      <alignment horizontal="right" vertical="center"/>
    </xf>
    <xf numFmtId="0" fontId="42" fillId="0" borderId="20" xfId="0" applyFont="1" applyBorder="1" applyAlignment="1">
      <alignment horizontal="left" vertical="center"/>
    </xf>
    <xf numFmtId="0" fontId="42" fillId="0" borderId="20" xfId="0" applyFont="1" applyBorder="1" applyAlignment="1">
      <alignment horizontal="right" vertical="center"/>
    </xf>
    <xf numFmtId="0" fontId="42" fillId="2" borderId="17" xfId="0" applyFont="1" applyFill="1" applyBorder="1" applyAlignment="1">
      <alignment horizontal="left" vertical="center" wrapText="1"/>
    </xf>
    <xf numFmtId="0" fontId="42" fillId="2" borderId="17" xfId="0" applyFont="1" applyFill="1" applyBorder="1" applyAlignment="1">
      <alignment horizontal="right" vertical="center" wrapText="1"/>
    </xf>
    <xf numFmtId="0" fontId="42" fillId="0" borderId="17" xfId="0" applyFont="1" applyBorder="1" applyAlignment="1">
      <alignment horizontal="right" vertical="center" wrapText="1"/>
    </xf>
    <xf numFmtId="0" fontId="42" fillId="0" borderId="0" xfId="0" applyFont="1" applyAlignment="1">
      <alignment horizontal="left" vertical="center"/>
    </xf>
    <xf numFmtId="0" fontId="43" fillId="0" borderId="0" xfId="0" applyFont="1" applyAlignment="1">
      <alignment horizontal="right" vertical="center"/>
    </xf>
    <xf numFmtId="0" fontId="42" fillId="0" borderId="0" xfId="0" applyFont="1" applyAlignment="1">
      <alignment horizontal="right" vertical="center"/>
    </xf>
    <xf numFmtId="0" fontId="44" fillId="0" borderId="0" xfId="0" applyFont="1" applyAlignment="1">
      <alignment horizontal="right" vertical="center"/>
    </xf>
    <xf numFmtId="0" fontId="10" fillId="3" borderId="27" xfId="0" applyFont="1" applyFill="1" applyBorder="1" applyAlignment="1">
      <alignment horizontal="left" vertical="center"/>
    </xf>
    <xf numFmtId="0" fontId="10" fillId="3" borderId="19" xfId="0" applyFont="1" applyFill="1" applyBorder="1" applyAlignment="1">
      <alignment horizontal="left" vertical="center"/>
    </xf>
    <xf numFmtId="0" fontId="10" fillId="3" borderId="20" xfId="0" applyFont="1" applyFill="1" applyBorder="1" applyAlignment="1">
      <alignment horizontal="left" vertical="center"/>
    </xf>
    <xf numFmtId="0" fontId="10" fillId="0" borderId="0" xfId="0" applyFont="1" applyProtection="1">
      <protection locked="0"/>
    </xf>
    <xf numFmtId="0" fontId="42" fillId="0" borderId="20" xfId="0" applyFont="1" applyBorder="1" applyAlignment="1">
      <alignment horizontal="center" vertical="center"/>
    </xf>
    <xf numFmtId="0" fontId="42" fillId="0" borderId="20" xfId="0" quotePrefix="1" applyFont="1" applyBorder="1" applyAlignment="1">
      <alignment horizontal="center" vertical="center"/>
    </xf>
    <xf numFmtId="49" fontId="42" fillId="0" borderId="20" xfId="0" applyNumberFormat="1" applyFont="1" applyBorder="1" applyAlignment="1">
      <alignment horizontal="right" vertical="center"/>
    </xf>
    <xf numFmtId="0" fontId="42" fillId="0" borderId="20" xfId="0" applyFont="1" applyBorder="1" applyAlignment="1">
      <alignment vertical="center" wrapText="1"/>
    </xf>
    <xf numFmtId="0" fontId="42" fillId="0" borderId="20" xfId="0" quotePrefix="1" applyFont="1" applyBorder="1" applyAlignment="1">
      <alignment horizontal="right" vertical="center"/>
    </xf>
    <xf numFmtId="0" fontId="42" fillId="0" borderId="0" xfId="0" applyFont="1" applyAlignment="1">
      <alignment horizontal="center" vertical="center"/>
    </xf>
    <xf numFmtId="0" fontId="42" fillId="0" borderId="0" xfId="0" applyFont="1" applyProtection="1">
      <protection locked="0"/>
    </xf>
    <xf numFmtId="0" fontId="2" fillId="0" borderId="20" xfId="0" applyFont="1" applyBorder="1" applyAlignment="1">
      <alignment vertical="center"/>
    </xf>
    <xf numFmtId="0" fontId="2" fillId="0" borderId="0" xfId="0" applyFont="1" applyAlignment="1">
      <alignment horizontal="left"/>
    </xf>
    <xf numFmtId="0" fontId="25" fillId="0" borderId="0" xfId="0" applyFont="1" applyAlignment="1">
      <alignment vertical="center" wrapText="1"/>
    </xf>
    <xf numFmtId="0" fontId="2" fillId="0" borderId="0" xfId="0" applyFont="1" applyAlignment="1">
      <alignment vertical="center"/>
    </xf>
    <xf numFmtId="0" fontId="2" fillId="0" borderId="0" xfId="0" applyFont="1" applyAlignment="1">
      <alignment wrapText="1"/>
    </xf>
    <xf numFmtId="0" fontId="0" fillId="0" borderId="20" xfId="0" applyBorder="1" applyAlignment="1">
      <alignment horizontal="right" vertical="center"/>
    </xf>
    <xf numFmtId="0" fontId="1" fillId="0" borderId="20" xfId="0" applyFont="1" applyBorder="1" applyAlignment="1">
      <alignment horizontal="center"/>
    </xf>
    <xf numFmtId="3" fontId="13" fillId="0" borderId="0" xfId="0" applyNumberFormat="1" applyFont="1"/>
    <xf numFmtId="0" fontId="12" fillId="2" borderId="10"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41" fillId="2" borderId="10" xfId="0" applyFont="1" applyFill="1" applyBorder="1" applyAlignment="1">
      <alignment horizontal="center" vertical="center" wrapText="1"/>
    </xf>
    <xf numFmtId="0" fontId="41" fillId="2" borderId="15"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48" xfId="0" applyFont="1" applyFill="1" applyBorder="1" applyAlignment="1">
      <alignment horizontal="center" vertical="center" wrapText="1"/>
    </xf>
    <xf numFmtId="0" fontId="41" fillId="2" borderId="1" xfId="0" applyFont="1" applyFill="1" applyBorder="1" applyAlignment="1">
      <alignment horizontal="center" vertical="center" wrapText="1"/>
    </xf>
    <xf numFmtId="0" fontId="41" fillId="2" borderId="2"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55" xfId="0" applyFont="1" applyBorder="1" applyAlignment="1">
      <alignment horizontal="center" vertical="center" wrapText="1"/>
    </xf>
    <xf numFmtId="0" fontId="20" fillId="0" borderId="23" xfId="0" applyFont="1" applyBorder="1" applyAlignment="1">
      <alignment horizontal="center"/>
    </xf>
    <xf numFmtId="0" fontId="20" fillId="0" borderId="24" xfId="0" applyFont="1" applyBorder="1" applyAlignment="1">
      <alignment horizontal="center"/>
    </xf>
    <xf numFmtId="0" fontId="20" fillId="0" borderId="25" xfId="0" applyFont="1" applyBorder="1" applyAlignment="1">
      <alignment horizontal="center"/>
    </xf>
    <xf numFmtId="0" fontId="13" fillId="2" borderId="30" xfId="0" applyFont="1" applyFill="1" applyBorder="1" applyAlignment="1">
      <alignment horizontal="center" vertical="center" wrapText="1"/>
    </xf>
    <xf numFmtId="0" fontId="13" fillId="2" borderId="46" xfId="0" applyFont="1" applyFill="1" applyBorder="1" applyAlignment="1">
      <alignment horizontal="center" vertical="center" wrapText="1"/>
    </xf>
    <xf numFmtId="0" fontId="41" fillId="2" borderId="18" xfId="0" applyFont="1" applyFill="1" applyBorder="1" applyAlignment="1">
      <alignment horizontal="center" vertical="center" wrapText="1"/>
    </xf>
    <xf numFmtId="0" fontId="41" fillId="2" borderId="41" xfId="0" applyFont="1" applyFill="1" applyBorder="1" applyAlignment="1">
      <alignment horizontal="center" vertical="center" wrapText="1"/>
    </xf>
    <xf numFmtId="0" fontId="13" fillId="0" borderId="1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28" xfId="0" applyFont="1" applyBorder="1" applyAlignment="1">
      <alignment horizontal="center" vertical="center" wrapText="1"/>
    </xf>
    <xf numFmtId="0" fontId="12" fillId="0" borderId="1" xfId="0" applyFont="1" applyBorder="1" applyAlignment="1">
      <alignment horizontal="center" vertical="top" wrapText="1"/>
    </xf>
    <xf numFmtId="0" fontId="12" fillId="0" borderId="3" xfId="0" applyFont="1" applyBorder="1" applyAlignment="1">
      <alignment horizontal="center" vertical="top" wrapText="1"/>
    </xf>
    <xf numFmtId="0" fontId="41" fillId="2" borderId="16" xfId="0" applyFont="1" applyFill="1" applyBorder="1" applyAlignment="1">
      <alignment horizontal="center" vertical="center" wrapText="1"/>
    </xf>
    <xf numFmtId="0" fontId="41" fillId="2" borderId="39" xfId="0" applyFont="1" applyFill="1" applyBorder="1" applyAlignment="1">
      <alignment horizontal="center" vertical="center" wrapText="1"/>
    </xf>
    <xf numFmtId="0" fontId="41" fillId="2" borderId="17" xfId="0" applyFont="1" applyFill="1" applyBorder="1" applyAlignment="1">
      <alignment horizontal="center" vertical="center" wrapText="1"/>
    </xf>
    <xf numFmtId="0" fontId="41" fillId="2" borderId="40" xfId="0" applyFont="1" applyFill="1" applyBorder="1" applyAlignment="1">
      <alignment horizontal="center" vertical="center" wrapText="1"/>
    </xf>
    <xf numFmtId="0" fontId="12" fillId="2" borderId="22" xfId="0" applyFont="1" applyFill="1" applyBorder="1" applyAlignment="1">
      <alignment horizontal="center" vertical="center"/>
    </xf>
    <xf numFmtId="0" fontId="12" fillId="2" borderId="29" xfId="0" applyFont="1" applyFill="1" applyBorder="1" applyAlignment="1">
      <alignment horizontal="center" vertical="center"/>
    </xf>
    <xf numFmtId="0" fontId="12" fillId="0" borderId="43" xfId="0" applyFont="1" applyBorder="1" applyAlignment="1">
      <alignment horizontal="center" vertical="center"/>
    </xf>
    <xf numFmtId="0" fontId="12" fillId="0" borderId="3" xfId="0" applyFont="1" applyBorder="1" applyAlignment="1">
      <alignment horizontal="center" vertical="center"/>
    </xf>
    <xf numFmtId="0" fontId="12" fillId="0" borderId="36" xfId="0" applyFont="1" applyBorder="1" applyAlignment="1">
      <alignment horizontal="center" vertical="top" wrapText="1"/>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12" fillId="2" borderId="11"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1" xfId="0" applyFont="1" applyBorder="1" applyAlignment="1">
      <alignment horizontal="center" vertical="center" wrapText="1"/>
    </xf>
    <xf numFmtId="0" fontId="12" fillId="2" borderId="30"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3" borderId="22"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20" fillId="0" borderId="29" xfId="0" applyFont="1" applyBorder="1" applyAlignment="1">
      <alignment horizontal="center" vertical="center"/>
    </xf>
    <xf numFmtId="0" fontId="20" fillId="0" borderId="34" xfId="0" applyFont="1" applyBorder="1" applyAlignment="1">
      <alignment horizontal="center" vertical="center"/>
    </xf>
    <xf numFmtId="0" fontId="41" fillId="2" borderId="20" xfId="0" applyFont="1" applyFill="1" applyBorder="1" applyAlignment="1">
      <alignment horizontal="center" vertical="center" wrapText="1"/>
    </xf>
    <xf numFmtId="0" fontId="41" fillId="2" borderId="5"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3" fillId="0" borderId="20" xfId="0" applyFont="1" applyBorder="1" applyAlignment="1">
      <alignment horizontal="center" vertical="center" wrapText="1"/>
    </xf>
    <xf numFmtId="0" fontId="13"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13" fillId="2" borderId="20"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0" borderId="20"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2" xfId="0" applyFont="1" applyBorder="1" applyAlignment="1">
      <alignment horizontal="center" vertical="center"/>
    </xf>
    <xf numFmtId="0" fontId="12" fillId="3" borderId="3"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0" borderId="2" xfId="0" applyFont="1" applyBorder="1" applyAlignment="1">
      <alignment horizontal="center" vertical="top" wrapText="1"/>
    </xf>
    <xf numFmtId="0" fontId="20" fillId="0" borderId="29" xfId="0" applyFont="1" applyBorder="1" applyAlignment="1">
      <alignment horizontal="center"/>
    </xf>
    <xf numFmtId="0" fontId="20" fillId="0" borderId="34" xfId="0" applyFont="1" applyBorder="1" applyAlignment="1">
      <alignment horizontal="center"/>
    </xf>
    <xf numFmtId="0" fontId="12" fillId="0" borderId="22" xfId="0" applyFont="1" applyBorder="1" applyAlignment="1">
      <alignment horizontal="center" vertical="center" wrapText="1"/>
    </xf>
    <xf numFmtId="0" fontId="12" fillId="0" borderId="14" xfId="0" applyFont="1" applyBorder="1" applyAlignment="1">
      <alignment horizontal="center" vertical="center" wrapText="1"/>
    </xf>
    <xf numFmtId="0" fontId="12" fillId="2" borderId="13"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12" fillId="2" borderId="49" xfId="0" applyFont="1" applyFill="1" applyBorder="1" applyAlignment="1">
      <alignment horizontal="center" vertical="center" wrapText="1"/>
    </xf>
    <xf numFmtId="0" fontId="13" fillId="0" borderId="19"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45" xfId="0" applyFont="1" applyBorder="1" applyAlignment="1">
      <alignment horizontal="center" vertical="center" wrapText="1"/>
    </xf>
    <xf numFmtId="0" fontId="13" fillId="0" borderId="4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42" xfId="0" applyFont="1" applyBorder="1" applyAlignment="1">
      <alignment horizontal="center" vertical="center" wrapText="1"/>
    </xf>
    <xf numFmtId="0" fontId="1" fillId="0" borderId="20" xfId="0" applyFont="1" applyFill="1" applyBorder="1" applyAlignment="1">
      <alignment vertical="center" wrapText="1"/>
    </xf>
    <xf numFmtId="0" fontId="1" fillId="0" borderId="32" xfId="0" applyFont="1" applyFill="1" applyBorder="1" applyAlignment="1">
      <alignment horizontal="left" vertical="center"/>
    </xf>
    <xf numFmtId="0" fontId="1" fillId="0" borderId="20" xfId="0" applyFont="1" applyFill="1" applyBorder="1" applyAlignment="1">
      <alignment horizontal="left" vertical="center"/>
    </xf>
  </cellXfs>
  <cellStyles count="5">
    <cellStyle name="Čárka" xfId="2" builtinId="3"/>
    <cellStyle name="Hypertextový odkaz" xfId="1" builtinId="8"/>
    <cellStyle name="Normální" xfId="0" builtinId="0"/>
    <cellStyle name="Procenta" xfId="4" builtinId="5"/>
    <cellStyle name="Špatně" xfId="3"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4FDF54BD-5D52-9F41-AF6C-FEA9DCFE1FAC}"/>
            </a:ext>
          </a:extLst>
        </xdr:cNvPr>
        <xdr:cNvSpPr txBox="1"/>
      </xdr:nvSpPr>
      <xdr:spPr>
        <a:xfrm>
          <a:off x="0" y="5476876"/>
          <a:ext cx="12916958" cy="213318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posazaviops.sharepoint.com/sites/Poszav/Shared%20Documents/Sd&#237;lene%20soubory%20Posazavi/P_POSAZAVI/MAP_IV/3_REALIZACE/A3_PA_3_1_RV/3_2025/2025_05_19_SR_MAP_SIP_2025_FIN_priority.xlsx" TargetMode="External"/><Relationship Id="rId1" Type="http://schemas.openxmlformats.org/officeDocument/2006/relationships/externalLinkPath" Target="/sites/Poszav/Shared%20Documents/Sd&#237;lene%20soubory%20Posazavi/P_POSAZAVI/MAP_IV/3_REALIZACE/A3_PA_3_1_RV/3_2025/2025_05_19_SR_MAP_SIP_2025_FIN_priority.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posazaviops.sharepoint.com/Users/bohunkazemanova/Library/Containers/com.microsoft.Outlook/Data/tmp/Outlook%20Temp/SR_MAP_SIP_2025%20(1)%20(2).xlsx" TargetMode="External"/><Relationship Id="rId1" Type="http://schemas.openxmlformats.org/officeDocument/2006/relationships/externalLinkPath" Target="/Users/bohunkazemanova/Library/Containers/com.microsoft.Outlook/Data/tmp/Outlook%20Temp/SR_MAP_SIP_2025%20(1)%20(2).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posazaviops.sharepoint.com/var/folders/0_/71w_4gmj5h33bhs_qq26c_bm0000gn/T/com.microsoft.Outlook/Outlook%20Temp/SR_MAP_06_2023.xlsx" TargetMode="External"/><Relationship Id="rId1" Type="http://schemas.openxmlformats.org/officeDocument/2006/relationships/externalLinkPath" Target="/var/folders/0_/71w_4gmj5h33bhs_qq26c_bm0000gn/T/com.microsoft.Outlook/Outlook%20Temp/SR_MAP_06_2023.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posazaviops.sharepoint.com/Users/bohunkazemanova/Library/Containers/com.microsoft.Outlook/Data/tmp/Outlook%20Temp/SR_MAP_SIP_2025%20ver%20ZS&#780;%20C&#780;c&#780;%2002_25.xlsx" TargetMode="External"/><Relationship Id="rId1" Type="http://schemas.openxmlformats.org/officeDocument/2006/relationships/externalLinkPath" Target="/Users/bohunkazemanova/Library/Containers/com.microsoft.Outlook/Data/tmp/Outlook%20Temp/SR_MAP_SIP_2025%20ver%20ZS&#780;%20C&#780;c&#780;%2002_25.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posazaviops.sharepoint.com/var/folders/0_/71w_4gmj5h33bhs_qq26c_bm0000gn/T/com.microsoft.Outlook/Outlook%20Temp/SR_MAP_01_2024%20Netvor&#780;ice.xlsx" TargetMode="External"/><Relationship Id="rId1" Type="http://schemas.openxmlformats.org/officeDocument/2006/relationships/externalLinkPath" Target="/var/folders/0_/71w_4gmj5h33bhs_qq26c_bm0000gn/T/com.microsoft.Outlook/Outlook%20Temp/SR_MAP_01_2024%20Netvor&#780;ice.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posazaviops.sharepoint.com/var/folders/0_/71w_4gmj5h33bhs_qq26c_bm0000gn/T/com.microsoft.Outlook/Outlook%20Temp/Kopie%20-%20SR_MAP_01_2024%20(002).xlsx" TargetMode="External"/><Relationship Id="rId1" Type="http://schemas.openxmlformats.org/officeDocument/2006/relationships/externalLinkPath" Target="/var/folders/0_/71w_4gmj5h33bhs_qq26c_bm0000gn/T/com.microsoft.Outlook/Outlook%20Temp/Kopie%20-%20SR_MAP_01_2024%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info"/>
      <sheetName val="MŠ"/>
      <sheetName val="ZŠ"/>
      <sheetName val="Školská zařízení"/>
      <sheetName val="Priority"/>
    </sheetNames>
    <sheetDataSet>
      <sheetData sheetId="0" refreshError="1"/>
      <sheetData sheetId="1" refreshError="1"/>
      <sheetData sheetId="2" refreshError="1"/>
      <sheetData sheetId="3">
        <row r="1">
          <cell r="A1" t="str">
            <v>Zkratka</v>
          </cell>
          <cell r="B1" t="str">
            <v>Název školy</v>
          </cell>
          <cell r="C1" t="str">
            <v>TYP</v>
          </cell>
          <cell r="D1" t="str">
            <v>Zřizovatel</v>
          </cell>
          <cell r="E1" t="str">
            <v>IČ školy</v>
          </cell>
          <cell r="F1" t="str">
            <v>IZO školy</v>
          </cell>
          <cell r="G1" t="str">
            <v>RED IZO školy</v>
          </cell>
          <cell r="H1" t="str">
            <v>Kraj</v>
          </cell>
          <cell r="I1" t="str">
            <v>ORP</v>
          </cell>
          <cell r="J1" t="str">
            <v>Obec</v>
          </cell>
        </row>
        <row r="2">
          <cell r="A2" t="str">
            <v>Aperto</v>
          </cell>
          <cell r="B2" t="str">
            <v>Základní škola Aperto s.r.o.</v>
          </cell>
          <cell r="C2" t="str">
            <v>Základní škola</v>
          </cell>
          <cell r="D2" t="str">
            <v>Základní škola Aperto s.r.o.</v>
          </cell>
          <cell r="E2" t="str">
            <v>09219056</v>
          </cell>
          <cell r="F2">
            <v>181117711</v>
          </cell>
          <cell r="G2">
            <v>691014442</v>
          </cell>
          <cell r="H2" t="str">
            <v>Středočeský</v>
          </cell>
          <cell r="I2" t="str">
            <v>Benešov</v>
          </cell>
          <cell r="J2" t="str">
            <v>Benešov</v>
          </cell>
        </row>
        <row r="3">
          <cell r="A3" t="str">
            <v>Archa MŠ</v>
          </cell>
          <cell r="B3" t="str">
            <v>ARCHA základní škola a mateřská škola při Církvi československé husitské</v>
          </cell>
          <cell r="C3" t="str">
            <v>Mateřská škola</v>
          </cell>
          <cell r="D3" t="str">
            <v>Pražská diecéze Církve československé husitské</v>
          </cell>
          <cell r="E3">
            <v>63822211</v>
          </cell>
          <cell r="F3">
            <v>110012739</v>
          </cell>
          <cell r="G3">
            <v>600000346</v>
          </cell>
          <cell r="H3" t="str">
            <v>Středočeský</v>
          </cell>
          <cell r="I3" t="str">
            <v>Benešov</v>
          </cell>
          <cell r="J3" t="str">
            <v>Petroupim</v>
          </cell>
        </row>
        <row r="4">
          <cell r="A4" t="str">
            <v>Archa ŠJ</v>
          </cell>
          <cell r="B4" t="str">
            <v>ARCHA základní škola a mateřská škola při Církvi československé husitské</v>
          </cell>
          <cell r="C4" t="str">
            <v>Školní jídelna - výdejna</v>
          </cell>
          <cell r="D4" t="str">
            <v>Pražská diecéze Církve československé husitské</v>
          </cell>
          <cell r="E4">
            <v>63822211</v>
          </cell>
          <cell r="F4">
            <v>181113759</v>
          </cell>
          <cell r="G4">
            <v>600000346</v>
          </cell>
          <cell r="H4" t="str">
            <v>Středočeský</v>
          </cell>
          <cell r="I4" t="str">
            <v>Benešov</v>
          </cell>
          <cell r="J4" t="str">
            <v>Petroupim</v>
          </cell>
        </row>
        <row r="5">
          <cell r="A5" t="str">
            <v>Archa ZŠ</v>
          </cell>
          <cell r="B5" t="str">
            <v>ARCHA základní škola a mateřská škola při Církvi československé husitské</v>
          </cell>
          <cell r="C5" t="str">
            <v>Základní škola</v>
          </cell>
          <cell r="D5" t="str">
            <v>Pražská diecéze Církve československé husitské</v>
          </cell>
          <cell r="E5">
            <v>63822211</v>
          </cell>
          <cell r="F5">
            <v>110450591</v>
          </cell>
          <cell r="G5">
            <v>600000346</v>
          </cell>
          <cell r="H5" t="str">
            <v>Středočeský</v>
          </cell>
          <cell r="I5" t="str">
            <v>Benešov</v>
          </cell>
          <cell r="J5" t="str">
            <v>Petroupim</v>
          </cell>
        </row>
        <row r="6">
          <cell r="A6" t="str">
            <v>Benešov DDM</v>
          </cell>
          <cell r="B6" t="str">
            <v>Dům dětí a mládeže Benešov</v>
          </cell>
          <cell r="C6" t="str">
            <v>DDM</v>
          </cell>
          <cell r="D6" t="str">
            <v>Město Benešov</v>
          </cell>
          <cell r="E6">
            <v>61664634</v>
          </cell>
          <cell r="F6">
            <v>102814490</v>
          </cell>
          <cell r="G6">
            <v>600042286</v>
          </cell>
          <cell r="H6" t="str">
            <v>Středočeský</v>
          </cell>
          <cell r="I6" t="str">
            <v>Benešov</v>
          </cell>
          <cell r="J6" t="str">
            <v>Benešov</v>
          </cell>
        </row>
        <row r="7">
          <cell r="A7" t="str">
            <v>Benešov MŠ Berušky</v>
          </cell>
          <cell r="B7" t="str">
            <v>Mateřská škola "Berušky" Benešov, Táborská 350</v>
          </cell>
          <cell r="C7" t="str">
            <v>Mateřská škola</v>
          </cell>
          <cell r="D7" t="str">
            <v>Město Benešov</v>
          </cell>
          <cell r="E7">
            <v>75033003</v>
          </cell>
          <cell r="F7">
            <v>107510057</v>
          </cell>
          <cell r="G7">
            <v>600041492</v>
          </cell>
          <cell r="H7" t="str">
            <v>Středočeský</v>
          </cell>
          <cell r="I7" t="str">
            <v>Benešov</v>
          </cell>
          <cell r="J7" t="str">
            <v>Benešov</v>
          </cell>
        </row>
        <row r="8">
          <cell r="A8" t="str">
            <v>Benešov MŠ Čtyřlístek</v>
          </cell>
          <cell r="B8" t="str">
            <v>Mateřská škola "Čtyřlístek" Benešov, Bezručova 1948 - příspěvková organizace</v>
          </cell>
          <cell r="C8" t="str">
            <v>Mateřská škola</v>
          </cell>
          <cell r="D8" t="str">
            <v>Město Benešov</v>
          </cell>
          <cell r="E8">
            <v>75033011</v>
          </cell>
          <cell r="F8">
            <v>108002039</v>
          </cell>
          <cell r="G8">
            <v>600041832</v>
          </cell>
          <cell r="H8" t="str">
            <v>Středočeský</v>
          </cell>
          <cell r="I8" t="str">
            <v>Benešov</v>
          </cell>
          <cell r="J8" t="str">
            <v>Benešov</v>
          </cell>
        </row>
        <row r="9">
          <cell r="A9" t="str">
            <v>Benešov MŠ Na Karlově</v>
          </cell>
          <cell r="B9" t="str">
            <v>Základní škola a mateřská škola Benešov, Na Karlově 372</v>
          </cell>
          <cell r="C9" t="str">
            <v>Mateřská škola</v>
          </cell>
          <cell r="D9" t="str">
            <v>Město Benešov</v>
          </cell>
          <cell r="E9">
            <v>75033054</v>
          </cell>
          <cell r="F9" t="str">
            <v> 150015984</v>
          </cell>
          <cell r="G9">
            <v>650015959</v>
          </cell>
          <cell r="H9" t="str">
            <v>Středočeský</v>
          </cell>
          <cell r="I9" t="str">
            <v>Benešov</v>
          </cell>
          <cell r="J9" t="str">
            <v>Benešov</v>
          </cell>
        </row>
        <row r="10">
          <cell r="A10" t="str">
            <v>Benešov MŠ Sedmipírek</v>
          </cell>
          <cell r="B10" t="str">
            <v>Mateřská škola "U kohoutka Sedmipírka" Benešov, Dukelská 1546</v>
          </cell>
          <cell r="C10" t="str">
            <v>Mateřská škola</v>
          </cell>
          <cell r="D10" t="str">
            <v>Město Benešov</v>
          </cell>
          <cell r="E10">
            <v>75033038</v>
          </cell>
          <cell r="F10">
            <v>107510588</v>
          </cell>
          <cell r="G10">
            <v>662000137</v>
          </cell>
          <cell r="H10" t="str">
            <v>Středočeský</v>
          </cell>
          <cell r="I10" t="str">
            <v>Benešov</v>
          </cell>
          <cell r="J10" t="str">
            <v>Benešov</v>
          </cell>
        </row>
        <row r="11">
          <cell r="A11" t="str">
            <v>Benešov MŠ ŠJ 1545 Sedmipírek</v>
          </cell>
          <cell r="B11" t="str">
            <v>Mateřská škola "U kohoutka Sedmipírka" Benešov, Dukelská 1546</v>
          </cell>
          <cell r="C11" t="str">
            <v>Školní jídelna</v>
          </cell>
          <cell r="D11" t="str">
            <v>Město Benešov</v>
          </cell>
          <cell r="E11">
            <v>75033038</v>
          </cell>
          <cell r="F11">
            <v>102674043</v>
          </cell>
          <cell r="G11">
            <v>662000137</v>
          </cell>
          <cell r="H11" t="str">
            <v>Středočeský</v>
          </cell>
          <cell r="I11" t="str">
            <v>Benešov</v>
          </cell>
          <cell r="J11" t="str">
            <v>Benešov</v>
          </cell>
        </row>
        <row r="12">
          <cell r="A12" t="str">
            <v>Benešov MŠ Úsměv</v>
          </cell>
          <cell r="B12" t="str">
            <v>Mateřská škola "Úsměv" Benešov, Pražského povstání 1711</v>
          </cell>
          <cell r="C12" t="str">
            <v>Mateřská škola</v>
          </cell>
          <cell r="D12" t="str">
            <v>Město Benešov</v>
          </cell>
          <cell r="E12">
            <v>75033020</v>
          </cell>
          <cell r="F12">
            <v>107510596</v>
          </cell>
          <cell r="G12">
            <v>600041816</v>
          </cell>
          <cell r="H12" t="str">
            <v>Středočeský</v>
          </cell>
          <cell r="I12" t="str">
            <v>Benešov</v>
          </cell>
          <cell r="J12" t="str">
            <v>Benešov</v>
          </cell>
        </row>
        <row r="13">
          <cell r="A13" t="str">
            <v>Benešov ŠJ Berušky</v>
          </cell>
          <cell r="B13" t="str">
            <v>Mateřská škola "Berušky" Benešov, Táborská 350</v>
          </cell>
          <cell r="C13" t="str">
            <v>Školní jídelna</v>
          </cell>
          <cell r="D13" t="str">
            <v>Město Benešov</v>
          </cell>
          <cell r="E13">
            <v>75033003</v>
          </cell>
          <cell r="F13">
            <v>102662690</v>
          </cell>
          <cell r="G13">
            <v>600041492</v>
          </cell>
          <cell r="H13" t="str">
            <v>Středočeský</v>
          </cell>
          <cell r="I13" t="str">
            <v>Benešov</v>
          </cell>
          <cell r="J13" t="str">
            <v>Benešov</v>
          </cell>
        </row>
        <row r="14">
          <cell r="A14" t="str">
            <v>Benešov ŠJ Čtyřlístek</v>
          </cell>
          <cell r="B14" t="str">
            <v>Mateřská škola "Čtyřlístek" Benešov, Bezručova 1948 - příspěvková organizace</v>
          </cell>
          <cell r="C14" t="str">
            <v>Školní jídelna</v>
          </cell>
          <cell r="D14" t="str">
            <v>Město Benešov</v>
          </cell>
          <cell r="E14">
            <v>75033011</v>
          </cell>
          <cell r="F14">
            <v>108002047</v>
          </cell>
          <cell r="G14">
            <v>600041832</v>
          </cell>
          <cell r="H14" t="str">
            <v>Středočeský</v>
          </cell>
          <cell r="I14" t="str">
            <v>Benešov</v>
          </cell>
          <cell r="J14" t="str">
            <v>Benešov</v>
          </cell>
        </row>
        <row r="15">
          <cell r="A15" t="str">
            <v>Benešov ŠJ Dukelská</v>
          </cell>
          <cell r="B15" t="str">
            <v>Školní jídelna Benešov, Dukelská 1818</v>
          </cell>
          <cell r="C15" t="str">
            <v>Školní jídelna</v>
          </cell>
          <cell r="D15" t="str">
            <v>Město Benešov</v>
          </cell>
          <cell r="E15">
            <v>49828851</v>
          </cell>
          <cell r="F15">
            <v>102662380</v>
          </cell>
          <cell r="G15">
            <v>600042308</v>
          </cell>
          <cell r="H15" t="str">
            <v>Středočeský</v>
          </cell>
          <cell r="I15" t="str">
            <v>Benešov</v>
          </cell>
          <cell r="J15" t="str">
            <v>Benešov</v>
          </cell>
        </row>
        <row r="16">
          <cell r="A16" t="str">
            <v>Benešov ŠJ Jiráskova</v>
          </cell>
          <cell r="B16" t="str">
            <v>Školní jídelna Benešov, Jiráskova 888</v>
          </cell>
          <cell r="C16" t="str">
            <v>Školní jídelna</v>
          </cell>
          <cell r="D16" t="str">
            <v>Město Benešov</v>
          </cell>
          <cell r="E16">
            <v>49828894</v>
          </cell>
          <cell r="F16">
            <v>102662398</v>
          </cell>
          <cell r="G16">
            <v>600042316</v>
          </cell>
          <cell r="H16" t="str">
            <v>Středočeský</v>
          </cell>
          <cell r="I16" t="str">
            <v>Benešov</v>
          </cell>
          <cell r="J16" t="str">
            <v>Benešov</v>
          </cell>
        </row>
        <row r="17">
          <cell r="A17" t="str">
            <v>Benešov ŠJ Na Karlově</v>
          </cell>
          <cell r="B17" t="str">
            <v>Školní jídelna Benešov, Na Karlově 372</v>
          </cell>
          <cell r="C17" t="str">
            <v>Školní jídelna</v>
          </cell>
          <cell r="D17" t="str">
            <v>Město Benešov</v>
          </cell>
          <cell r="E17">
            <v>61660094</v>
          </cell>
          <cell r="F17">
            <v>108002021</v>
          </cell>
          <cell r="G17">
            <v>600042359</v>
          </cell>
          <cell r="H17" t="str">
            <v>Středočeský</v>
          </cell>
          <cell r="I17" t="str">
            <v>Benešov</v>
          </cell>
          <cell r="J17" t="str">
            <v>Benešov</v>
          </cell>
        </row>
        <row r="18">
          <cell r="A18" t="str">
            <v>Benešov ŠJ praktická</v>
          </cell>
          <cell r="B18" t="str">
            <v>Základní škola a Praktická škola Benešov, Hodějovského 1654</v>
          </cell>
          <cell r="C18" t="str">
            <v>Školní jídelna - výdejna</v>
          </cell>
          <cell r="D18" t="str">
            <v>Město Benešov</v>
          </cell>
          <cell r="E18">
            <v>75033046</v>
          </cell>
          <cell r="F18">
            <v>181105063</v>
          </cell>
          <cell r="G18">
            <v>600042260</v>
          </cell>
          <cell r="H18" t="str">
            <v>Středočeský</v>
          </cell>
          <cell r="I18" t="str">
            <v>Benešov</v>
          </cell>
          <cell r="J18" t="str">
            <v>Benešov</v>
          </cell>
        </row>
        <row r="19">
          <cell r="A19" t="str">
            <v>Benešov ŠJ Úsměv</v>
          </cell>
          <cell r="B19" t="str">
            <v>Mateřská škola "Úsměv" Benešov, Pražského povstání 1711</v>
          </cell>
          <cell r="C19" t="str">
            <v>Školní jídelna</v>
          </cell>
          <cell r="D19" t="str">
            <v>Město Benešov</v>
          </cell>
          <cell r="E19">
            <v>75033020</v>
          </cell>
          <cell r="F19">
            <v>102674051</v>
          </cell>
          <cell r="G19">
            <v>600041816</v>
          </cell>
          <cell r="H19" t="str">
            <v>Středočeský</v>
          </cell>
          <cell r="I19" t="str">
            <v>Benešov</v>
          </cell>
          <cell r="J19" t="str">
            <v>Benešov</v>
          </cell>
        </row>
        <row r="20">
          <cell r="A20" t="str">
            <v>Benešov ŠJ-V Na Karlově</v>
          </cell>
          <cell r="B20" t="str">
            <v>Základní škola a mateřská škola Benešov, Na Karlově 372</v>
          </cell>
          <cell r="C20" t="str">
            <v>Školní jídelna - výdejna</v>
          </cell>
          <cell r="D20" t="str">
            <v>Město Benešov</v>
          </cell>
          <cell r="E20">
            <v>75033054</v>
          </cell>
          <cell r="F20">
            <v>181038200</v>
          </cell>
          <cell r="G20">
            <v>650015959</v>
          </cell>
          <cell r="H20" t="str">
            <v>Středočeský</v>
          </cell>
          <cell r="I20" t="str">
            <v>Benešov</v>
          </cell>
          <cell r="J20" t="str">
            <v>Benešov</v>
          </cell>
        </row>
        <row r="21">
          <cell r="A21" t="str">
            <v>Benešov ZŠ Dukelská</v>
          </cell>
          <cell r="B21" t="str">
            <v xml:space="preserve">Základní škola Benešov, Dukelská 1818 </v>
          </cell>
          <cell r="C21" t="str">
            <v>Základní škola</v>
          </cell>
          <cell r="D21" t="str">
            <v>Město Benešov</v>
          </cell>
          <cell r="E21">
            <v>75033071</v>
          </cell>
          <cell r="F21">
            <v>102002185</v>
          </cell>
          <cell r="G21">
            <v>600041956</v>
          </cell>
          <cell r="H21" t="str">
            <v>Středočeský</v>
          </cell>
          <cell r="I21" t="str">
            <v>Benešov</v>
          </cell>
          <cell r="J21" t="str">
            <v>Benešov</v>
          </cell>
        </row>
        <row r="22">
          <cell r="A22" t="str">
            <v>Benešov ZŠ Jiráskova</v>
          </cell>
          <cell r="B22" t="str">
            <v>Základní škola Benešov, Jiráskova 888</v>
          </cell>
          <cell r="C22" t="str">
            <v>Základní škola</v>
          </cell>
          <cell r="D22" t="str">
            <v>Město Benešov</v>
          </cell>
          <cell r="E22">
            <v>75033062</v>
          </cell>
          <cell r="F22">
            <v>102002207</v>
          </cell>
          <cell r="G22">
            <v>600041972</v>
          </cell>
          <cell r="H22" t="str">
            <v>Středočeský</v>
          </cell>
          <cell r="I22" t="str">
            <v>Benešov</v>
          </cell>
          <cell r="J22" t="str">
            <v>Benešov</v>
          </cell>
        </row>
        <row r="23">
          <cell r="A23" t="str">
            <v>Benešov ZŠ Na Karlově</v>
          </cell>
          <cell r="B23" t="str">
            <v>Základní škola a mateřská škola Benešov, Na Karlově 372</v>
          </cell>
          <cell r="C23" t="str">
            <v>Základní škola</v>
          </cell>
          <cell r="D23" t="str">
            <v>Město Benešov</v>
          </cell>
          <cell r="E23">
            <v>75033054</v>
          </cell>
          <cell r="F23">
            <v>150015968</v>
          </cell>
          <cell r="G23">
            <v>650015959</v>
          </cell>
          <cell r="H23" t="str">
            <v>Středočeský</v>
          </cell>
          <cell r="I23" t="str">
            <v>Benešov</v>
          </cell>
          <cell r="J23" t="str">
            <v>Benešov</v>
          </cell>
        </row>
        <row r="24">
          <cell r="A24" t="str">
            <v>Benešov ZŠ praktická</v>
          </cell>
          <cell r="B24" t="str">
            <v>Základní škola a Praktická škola Benešov, Hodějovského 1654</v>
          </cell>
          <cell r="C24" t="str">
            <v>Základní škola</v>
          </cell>
          <cell r="D24" t="str">
            <v>Město Benešov</v>
          </cell>
          <cell r="E24">
            <v>75033046</v>
          </cell>
          <cell r="F24">
            <v>102002771</v>
          </cell>
          <cell r="G24">
            <v>600042260</v>
          </cell>
          <cell r="H24" t="str">
            <v>Středočeský</v>
          </cell>
          <cell r="I24" t="str">
            <v>Benešov</v>
          </cell>
          <cell r="J24" t="str">
            <v>Benešov</v>
          </cell>
        </row>
        <row r="25">
          <cell r="A25" t="str">
            <v>Benešov ZUŠ</v>
          </cell>
          <cell r="B25" t="str">
            <v>Základní umělecká škola Josefa Suka Benešov, Žižkova 471</v>
          </cell>
          <cell r="C25" t="str">
            <v>Základní umělecká škola</v>
          </cell>
          <cell r="D25" t="str">
            <v>Město Benešov</v>
          </cell>
          <cell r="E25">
            <v>69764051</v>
          </cell>
          <cell r="F25">
            <v>113000499</v>
          </cell>
          <cell r="G25">
            <v>613000480</v>
          </cell>
          <cell r="H25" t="str">
            <v>Středočeský</v>
          </cell>
          <cell r="I25" t="str">
            <v>Benešov</v>
          </cell>
          <cell r="J25" t="str">
            <v>Benešov</v>
          </cell>
        </row>
        <row r="26">
          <cell r="A26" t="str">
            <v>Bystřice MŠ</v>
          </cell>
          <cell r="B26" t="str">
            <v>Mateřská škola Bystřice, okres Benešov, příspěvková organizace</v>
          </cell>
          <cell r="C26" t="str">
            <v>Mateřská škola</v>
          </cell>
          <cell r="D26" t="str">
            <v>Město Bystřice</v>
          </cell>
          <cell r="E26">
            <v>75034492</v>
          </cell>
          <cell r="F26">
            <v>107510481</v>
          </cell>
          <cell r="G26">
            <v>600041875</v>
          </cell>
          <cell r="H26" t="str">
            <v>Středočeský</v>
          </cell>
          <cell r="I26" t="str">
            <v>Benešov</v>
          </cell>
          <cell r="J26" t="str">
            <v>Bystřice</v>
          </cell>
        </row>
        <row r="27">
          <cell r="A27" t="str">
            <v>Bystřice ŠJ MŠ</v>
          </cell>
          <cell r="B27" t="str">
            <v>Mateřská škola Bystřice, okres Benešov, příspěvková organizace</v>
          </cell>
          <cell r="C27" t="str">
            <v>Školní jídelna</v>
          </cell>
          <cell r="D27" t="str">
            <v>Město Bystřice</v>
          </cell>
          <cell r="E27">
            <v>75034492</v>
          </cell>
          <cell r="F27">
            <v>102662941</v>
          </cell>
          <cell r="G27">
            <v>600041875</v>
          </cell>
          <cell r="H27" t="str">
            <v>Středočeský</v>
          </cell>
          <cell r="I27" t="str">
            <v>Benešov</v>
          </cell>
          <cell r="J27" t="str">
            <v>Bystřice</v>
          </cell>
        </row>
        <row r="28">
          <cell r="A28" t="str">
            <v>Bystřice ŠJ ZŠ</v>
          </cell>
          <cell r="B28" t="str">
            <v>Základní škola Bystřice, okres Benešov, příspěvková organizace</v>
          </cell>
          <cell r="C28" t="str">
            <v>Školní jídelna</v>
          </cell>
          <cell r="D28" t="str">
            <v>Město Bystřice</v>
          </cell>
          <cell r="E28">
            <v>49528351</v>
          </cell>
          <cell r="F28">
            <v>102662401</v>
          </cell>
          <cell r="G28">
            <v>600042243</v>
          </cell>
          <cell r="H28" t="str">
            <v>Středočeský</v>
          </cell>
          <cell r="I28" t="str">
            <v>Benešov</v>
          </cell>
          <cell r="J28" t="str">
            <v>Bystřice</v>
          </cell>
        </row>
        <row r="29">
          <cell r="A29" t="str">
            <v>Bystřice ZŠ</v>
          </cell>
          <cell r="B29" t="str">
            <v>Základní škola Bystřice, okres Benešov, příspěvková organizace</v>
          </cell>
          <cell r="C29" t="str">
            <v>Základní škola</v>
          </cell>
          <cell r="D29" t="str">
            <v>Město Bystřice</v>
          </cell>
          <cell r="E29">
            <v>49528351</v>
          </cell>
          <cell r="F29" t="str">
            <v> 102002223</v>
          </cell>
          <cell r="G29">
            <v>600042243</v>
          </cell>
          <cell r="H29" t="str">
            <v>Středočeský</v>
          </cell>
          <cell r="I29" t="str">
            <v>Benešov</v>
          </cell>
          <cell r="J29" t="str">
            <v>Bystřice</v>
          </cell>
        </row>
        <row r="30">
          <cell r="A30" t="str">
            <v>Čerčany MŠ</v>
          </cell>
          <cell r="B30" t="str">
            <v>Mateřská škola Čerčany</v>
          </cell>
          <cell r="C30" t="str">
            <v>Mateřská škola</v>
          </cell>
          <cell r="D30" t="str">
            <v>Obec Čerčany</v>
          </cell>
          <cell r="E30">
            <v>71001085</v>
          </cell>
          <cell r="F30" t="str">
            <v> 107510073</v>
          </cell>
          <cell r="G30">
            <v>600041506</v>
          </cell>
          <cell r="H30" t="str">
            <v>Středočeský</v>
          </cell>
          <cell r="I30" t="str">
            <v>Benešov</v>
          </cell>
          <cell r="J30" t="str">
            <v>Čerčany</v>
          </cell>
        </row>
        <row r="31">
          <cell r="A31" t="str">
            <v>Čerčany ŠJ MŠ</v>
          </cell>
          <cell r="B31" t="str">
            <v>Mateřská škola Čerčany</v>
          </cell>
          <cell r="C31" t="str">
            <v>Školní jídelna</v>
          </cell>
          <cell r="D31" t="str">
            <v>Obec Čerčany</v>
          </cell>
          <cell r="E31">
            <v>71001085</v>
          </cell>
          <cell r="F31">
            <v>102662711</v>
          </cell>
          <cell r="G31">
            <v>600041506</v>
          </cell>
          <cell r="H31" t="str">
            <v>Středočeský</v>
          </cell>
          <cell r="I31" t="str">
            <v>Benešov</v>
          </cell>
          <cell r="J31" t="str">
            <v>Čerčany</v>
          </cell>
        </row>
        <row r="32">
          <cell r="A32" t="str">
            <v>Čerčany ŠJ ZŠ</v>
          </cell>
          <cell r="B32" t="str">
            <v>Základní škola Čerčany, okres Benešov</v>
          </cell>
          <cell r="C32" t="str">
            <v>Školní jídelna</v>
          </cell>
          <cell r="D32" t="str">
            <v>Obec Čerčany</v>
          </cell>
          <cell r="E32">
            <v>70879176</v>
          </cell>
          <cell r="F32">
            <v>102662428</v>
          </cell>
          <cell r="G32">
            <v>600041999</v>
          </cell>
          <cell r="H32" t="str">
            <v>Středočeský</v>
          </cell>
          <cell r="I32" t="str">
            <v>Benešov</v>
          </cell>
          <cell r="J32" t="str">
            <v>Čerčany</v>
          </cell>
        </row>
        <row r="33">
          <cell r="A33" t="str">
            <v>Čerčany ZŠ</v>
          </cell>
          <cell r="B33" t="str">
            <v>Základní škola Čerčany, okres Benešov</v>
          </cell>
          <cell r="C33" t="str">
            <v>Základní škola</v>
          </cell>
          <cell r="D33" t="str">
            <v>Obec Čerčany</v>
          </cell>
          <cell r="E33">
            <v>70879176</v>
          </cell>
          <cell r="F33">
            <v>102002274</v>
          </cell>
          <cell r="G33">
            <v>600041999</v>
          </cell>
          <cell r="H33" t="str">
            <v>Středočeský</v>
          </cell>
          <cell r="I33" t="str">
            <v>Benešov</v>
          </cell>
          <cell r="J33" t="str">
            <v>Čerčany</v>
          </cell>
        </row>
        <row r="34">
          <cell r="A34" t="str">
            <v>Čerčany ZUŠ</v>
          </cell>
          <cell r="B34" t="str">
            <v>Základní umělecká škola Čerčany, příspěvková organizace</v>
          </cell>
          <cell r="C34" t="str">
            <v>Základní umělecká škola</v>
          </cell>
          <cell r="D34" t="str">
            <v>Obec Čerčany</v>
          </cell>
          <cell r="E34">
            <v>71225528</v>
          </cell>
          <cell r="F34">
            <v>110450370</v>
          </cell>
          <cell r="G34">
            <v>650072812</v>
          </cell>
          <cell r="H34" t="str">
            <v>Středočeský</v>
          </cell>
          <cell r="I34" t="str">
            <v>Benešov</v>
          </cell>
          <cell r="J34" t="str">
            <v>Čerčany</v>
          </cell>
        </row>
        <row r="35">
          <cell r="A35" t="str">
            <v>Divišov MŠ</v>
          </cell>
          <cell r="B35" t="str">
            <v>Mateřská škola Divišov, okres Benešov</v>
          </cell>
          <cell r="C35" t="str">
            <v>Mateřská škola</v>
          </cell>
          <cell r="D35" t="str">
            <v>Městys Divišov</v>
          </cell>
          <cell r="E35">
            <v>70998523</v>
          </cell>
          <cell r="F35">
            <v>107510120</v>
          </cell>
          <cell r="G35">
            <v>600041522</v>
          </cell>
          <cell r="H35" t="str">
            <v>Středočeský</v>
          </cell>
          <cell r="I35" t="str">
            <v>Benešov</v>
          </cell>
          <cell r="J35" t="str">
            <v>Divišov</v>
          </cell>
        </row>
        <row r="36">
          <cell r="A36" t="str">
            <v>Divišov ŠJ MŠ</v>
          </cell>
          <cell r="B36" t="str">
            <v>Mateřská škola Divišov, okres Benešov</v>
          </cell>
          <cell r="C36" t="str">
            <v>Školní jídelna</v>
          </cell>
          <cell r="D36" t="str">
            <v>Městys Divišov</v>
          </cell>
          <cell r="E36">
            <v>70998523</v>
          </cell>
          <cell r="F36">
            <v>102662738</v>
          </cell>
          <cell r="G36">
            <v>600041522</v>
          </cell>
          <cell r="H36" t="str">
            <v>Středočeský</v>
          </cell>
          <cell r="I36" t="str">
            <v>Benešov</v>
          </cell>
          <cell r="J36" t="str">
            <v>Divišov</v>
          </cell>
        </row>
        <row r="37">
          <cell r="A37" t="str">
            <v>Divišov ŠJ ZŠ</v>
          </cell>
          <cell r="B37" t="str">
            <v>Základní škola Divišov, okres Benešov</v>
          </cell>
          <cell r="C37" t="str">
            <v>Školní jídelna</v>
          </cell>
          <cell r="D37" t="str">
            <v>Městys Divišov</v>
          </cell>
          <cell r="E37">
            <v>70998515</v>
          </cell>
          <cell r="F37">
            <v>102662436</v>
          </cell>
          <cell r="G37">
            <v>600042006</v>
          </cell>
          <cell r="H37" t="str">
            <v>Středočeský</v>
          </cell>
          <cell r="I37" t="str">
            <v>Benešov</v>
          </cell>
          <cell r="J37" t="str">
            <v>Divišov</v>
          </cell>
        </row>
        <row r="38">
          <cell r="A38" t="str">
            <v>Divišov ZŠ</v>
          </cell>
          <cell r="B38" t="str">
            <v>Základní škola Divišov, okres Benešov</v>
          </cell>
          <cell r="C38" t="str">
            <v>Základní škola</v>
          </cell>
          <cell r="D38" t="str">
            <v>Městys Divišov</v>
          </cell>
          <cell r="E38">
            <v>70998515</v>
          </cell>
          <cell r="F38">
            <v>102002291</v>
          </cell>
          <cell r="G38">
            <v>600042006</v>
          </cell>
          <cell r="H38" t="str">
            <v>Středočeský</v>
          </cell>
          <cell r="I38" t="str">
            <v>Benešov</v>
          </cell>
          <cell r="J38" t="str">
            <v>Divišov</v>
          </cell>
        </row>
        <row r="39">
          <cell r="A39" t="str">
            <v>GAIA MŠ</v>
          </cell>
          <cell r="B39" t="str">
            <v>Mateřská škola a základní škola GAIA</v>
          </cell>
          <cell r="C39" t="str">
            <v>Mateřská škola</v>
          </cell>
          <cell r="D39" t="str">
            <v>Bc. Jakub Svoboda</v>
          </cell>
          <cell r="E39" t="str">
            <v>02043378</v>
          </cell>
          <cell r="F39">
            <v>181048922</v>
          </cell>
          <cell r="G39">
            <v>691005567</v>
          </cell>
          <cell r="H39" t="str">
            <v>Středočeský</v>
          </cell>
          <cell r="I39" t="str">
            <v>Benešov</v>
          </cell>
          <cell r="J39" t="str">
            <v>Týnec nad Sázavou</v>
          </cell>
        </row>
        <row r="40">
          <cell r="A40" t="str">
            <v>GAIA ŠJ</v>
          </cell>
          <cell r="B40" t="str">
            <v>Mateřská škola a základní škola GAIA</v>
          </cell>
          <cell r="C40" t="str">
            <v>Školní jídelna - výdejna</v>
          </cell>
          <cell r="D40" t="str">
            <v>Bc. Jakub Svoboda</v>
          </cell>
          <cell r="E40" t="str">
            <v>02043378</v>
          </cell>
          <cell r="F40">
            <v>181048931</v>
          </cell>
          <cell r="G40">
            <v>691005567</v>
          </cell>
          <cell r="H40" t="str">
            <v>Středočeský</v>
          </cell>
          <cell r="I40" t="str">
            <v>Benešov</v>
          </cell>
          <cell r="J40" t="str">
            <v>Týnec nad Sázavou</v>
          </cell>
        </row>
        <row r="41">
          <cell r="A41" t="str">
            <v>GAIA ZŠ</v>
          </cell>
          <cell r="B41" t="str">
            <v>Mateřská škola a základní škola GAIA</v>
          </cell>
          <cell r="C41" t="str">
            <v>Základní škola</v>
          </cell>
          <cell r="D41" t="str">
            <v>Bc. Jakub Svoboda</v>
          </cell>
          <cell r="E41" t="str">
            <v>02043378</v>
          </cell>
          <cell r="F41">
            <v>181076560</v>
          </cell>
          <cell r="G41">
            <v>691005567</v>
          </cell>
          <cell r="H41" t="str">
            <v>Středočeský</v>
          </cell>
          <cell r="I41" t="str">
            <v>Benešov</v>
          </cell>
          <cell r="J41" t="str">
            <v>Týnec nad Sázavou</v>
          </cell>
        </row>
        <row r="42">
          <cell r="A42" t="str">
            <v>Gymnázium</v>
          </cell>
          <cell r="B42" t="str">
            <v>Gymnázium, Benešov, Husova 470</v>
          </cell>
          <cell r="C42" t="str">
            <v>Vícelété gymnázium</v>
          </cell>
          <cell r="D42" t="str">
            <v>Středočeský kraj</v>
          </cell>
          <cell r="E42">
            <v>61664707</v>
          </cell>
          <cell r="F42" t="str">
            <v>061664707</v>
          </cell>
          <cell r="G42">
            <v>600006671</v>
          </cell>
          <cell r="H42" t="str">
            <v>Středočeský</v>
          </cell>
          <cell r="I42" t="str">
            <v>Benešov</v>
          </cell>
          <cell r="J42" t="str">
            <v>Benešov</v>
          </cell>
        </row>
        <row r="43">
          <cell r="A43" t="str">
            <v>Chocerady MŠ</v>
          </cell>
          <cell r="B43" t="str">
            <v>Základní škola a Mateřská škola Chocerady 267, příspěvková organizace</v>
          </cell>
          <cell r="C43" t="str">
            <v>Mateřská škola</v>
          </cell>
          <cell r="D43" t="str">
            <v>Obec Chocerady</v>
          </cell>
          <cell r="E43">
            <v>75002922</v>
          </cell>
          <cell r="F43">
            <v>107510090</v>
          </cell>
          <cell r="G43">
            <v>600042022</v>
          </cell>
          <cell r="H43" t="str">
            <v>Středočeský</v>
          </cell>
          <cell r="I43" t="str">
            <v>Benešov</v>
          </cell>
          <cell r="J43" t="str">
            <v>Chocerady</v>
          </cell>
        </row>
        <row r="44">
          <cell r="A44" t="str">
            <v>Chocerady ŠJ</v>
          </cell>
          <cell r="B44" t="str">
            <v>Základní škola a Mateřská škola Chocerady 267, příspěvková organizace</v>
          </cell>
          <cell r="C44" t="str">
            <v>Školní jídelna</v>
          </cell>
          <cell r="D44" t="str">
            <v>Obec Chocerady</v>
          </cell>
          <cell r="E44">
            <v>75002922</v>
          </cell>
          <cell r="F44">
            <v>102662452</v>
          </cell>
          <cell r="G44">
            <v>600042022</v>
          </cell>
          <cell r="H44" t="str">
            <v>Středočeský</v>
          </cell>
          <cell r="I44" t="str">
            <v>Benešov</v>
          </cell>
          <cell r="J44" t="str">
            <v>Chocerady</v>
          </cell>
        </row>
        <row r="45">
          <cell r="A45" t="str">
            <v>Chocerady ZŠ</v>
          </cell>
          <cell r="B45" t="str">
            <v>Základní škola a Mateřská škola Chocerady 267, příspěvková organizace</v>
          </cell>
          <cell r="C45" t="str">
            <v>Základní škola</v>
          </cell>
          <cell r="D45" t="str">
            <v>Obec Chocerady</v>
          </cell>
          <cell r="E45">
            <v>75002922</v>
          </cell>
          <cell r="F45" t="str">
            <v> 102002312</v>
          </cell>
          <cell r="G45">
            <v>600042022</v>
          </cell>
          <cell r="H45" t="str">
            <v>Středočeský</v>
          </cell>
          <cell r="I45" t="str">
            <v>Benešov</v>
          </cell>
          <cell r="J45" t="str">
            <v>Chocerady</v>
          </cell>
        </row>
        <row r="46">
          <cell r="A46" t="str">
            <v>Chotýšany MŠ</v>
          </cell>
          <cell r="B46" t="str">
            <v>Základní škola a Mateřská škola, Chotýšany, okres Benešov</v>
          </cell>
          <cell r="C46" t="str">
            <v>Mateřská škola</v>
          </cell>
          <cell r="D46" t="str">
            <v>Obec Chotýšany</v>
          </cell>
          <cell r="E46">
            <v>71006559</v>
          </cell>
          <cell r="F46">
            <v>107510111</v>
          </cell>
          <cell r="G46">
            <v>600042235</v>
          </cell>
          <cell r="H46" t="str">
            <v>Středočeský</v>
          </cell>
          <cell r="I46" t="str">
            <v>Benešov</v>
          </cell>
          <cell r="J46" t="str">
            <v>Chotýšany</v>
          </cell>
        </row>
        <row r="47">
          <cell r="A47" t="str">
            <v>Chotýšany ŠJ 49</v>
          </cell>
          <cell r="B47" t="str">
            <v>Základní škola a Mateřská škola, Chotýšany, okres Benešov</v>
          </cell>
          <cell r="C47" t="str">
            <v>Školní jídelna</v>
          </cell>
          <cell r="D47" t="str">
            <v>Obec Chotýšany</v>
          </cell>
          <cell r="E47">
            <v>71006559</v>
          </cell>
          <cell r="F47">
            <v>102662321</v>
          </cell>
          <cell r="G47">
            <v>600042235</v>
          </cell>
          <cell r="H47" t="str">
            <v>Středočeský</v>
          </cell>
          <cell r="I47" t="str">
            <v>Benešov</v>
          </cell>
          <cell r="J47" t="str">
            <v>Chotýšany</v>
          </cell>
        </row>
        <row r="48">
          <cell r="A48" t="str">
            <v>Chotýšany ŠJ 84</v>
          </cell>
          <cell r="B48" t="str">
            <v>Základní škola a Mateřská škola, Chotýšany, okres Benešov</v>
          </cell>
          <cell r="C48" t="str">
            <v>Školní jídelna - výdejna</v>
          </cell>
          <cell r="D48" t="str">
            <v>Obec Chotýšany</v>
          </cell>
          <cell r="E48">
            <v>71006559</v>
          </cell>
          <cell r="F48">
            <v>181091291</v>
          </cell>
          <cell r="G48">
            <v>600042235</v>
          </cell>
          <cell r="H48" t="str">
            <v>Středočeský</v>
          </cell>
          <cell r="I48" t="str">
            <v>Benešov</v>
          </cell>
          <cell r="J48" t="str">
            <v>Chotýšany</v>
          </cell>
        </row>
        <row r="49">
          <cell r="A49" t="str">
            <v>Chotýšany ZŠ</v>
          </cell>
          <cell r="B49" t="str">
            <v>Základní škola a Mateřská škola, Chotýšany, okres Benešov</v>
          </cell>
          <cell r="C49" t="str">
            <v>Základní škola</v>
          </cell>
          <cell r="D49" t="str">
            <v>Obec Chotýšany</v>
          </cell>
          <cell r="E49">
            <v>71006559</v>
          </cell>
          <cell r="F49">
            <v>102002037</v>
          </cell>
          <cell r="G49">
            <v>600042235</v>
          </cell>
          <cell r="H49" t="str">
            <v>Středočeský</v>
          </cell>
          <cell r="I49" t="str">
            <v>Benešov</v>
          </cell>
          <cell r="J49" t="str">
            <v>Chotýšany</v>
          </cell>
        </row>
        <row r="50">
          <cell r="A50" t="str">
            <v>Krhanice MŠ</v>
          </cell>
          <cell r="B50" t="str">
            <v>Mateřská škola Krhanice, okres Benešov</v>
          </cell>
          <cell r="C50" t="str">
            <v>Mateřská škola</v>
          </cell>
          <cell r="D50" t="str">
            <v>Obec Krhanice</v>
          </cell>
          <cell r="E50">
            <v>75033445</v>
          </cell>
          <cell r="F50">
            <v>107510197</v>
          </cell>
          <cell r="G50">
            <v>600041573</v>
          </cell>
          <cell r="H50" t="str">
            <v>Středočeský</v>
          </cell>
          <cell r="I50" t="str">
            <v>Benešov</v>
          </cell>
          <cell r="J50" t="str">
            <v>Krhanice</v>
          </cell>
        </row>
        <row r="51">
          <cell r="A51" t="str">
            <v>Krhanice ŠJ MŠ</v>
          </cell>
          <cell r="B51" t="str">
            <v>Mateřská škola Krhanice, okres Benešov</v>
          </cell>
          <cell r="C51" t="str">
            <v>Školní jídelna - výdejna</v>
          </cell>
          <cell r="D51" t="str">
            <v>Obec Krhanice</v>
          </cell>
          <cell r="E51">
            <v>75033445</v>
          </cell>
          <cell r="F51">
            <v>162000596</v>
          </cell>
          <cell r="G51">
            <v>600041573</v>
          </cell>
          <cell r="H51" t="str">
            <v>Středočeský</v>
          </cell>
          <cell r="I51" t="str">
            <v>Benešov</v>
          </cell>
          <cell r="J51" t="str">
            <v>Krhanice</v>
          </cell>
        </row>
        <row r="52">
          <cell r="A52" t="str">
            <v>Krhanice ŠJ ZŠ</v>
          </cell>
          <cell r="B52" t="str">
            <v>Základní škola Krhanice, okres Benešov</v>
          </cell>
          <cell r="C52" t="str">
            <v>Školní jídelna</v>
          </cell>
          <cell r="D52" t="str">
            <v>Obec Krhanice</v>
          </cell>
          <cell r="E52">
            <v>75033453</v>
          </cell>
          <cell r="F52">
            <v>162104421</v>
          </cell>
          <cell r="G52">
            <v>600042049</v>
          </cell>
          <cell r="H52" t="str">
            <v>Středočeský</v>
          </cell>
          <cell r="I52" t="str">
            <v>Benešov</v>
          </cell>
          <cell r="J52" t="str">
            <v>Krhanice</v>
          </cell>
        </row>
        <row r="53">
          <cell r="A53" t="str">
            <v>Krhanice ZŠ</v>
          </cell>
          <cell r="B53" t="str">
            <v>Základní škola Krhanice, okres Benešov</v>
          </cell>
          <cell r="C53" t="str">
            <v>Základní škola</v>
          </cell>
          <cell r="D53" t="str">
            <v>Obec Krhanice</v>
          </cell>
          <cell r="E53">
            <v>75033453</v>
          </cell>
          <cell r="F53" t="str">
            <v>   102002398</v>
          </cell>
          <cell r="G53">
            <v>600042049</v>
          </cell>
          <cell r="H53" t="str">
            <v>Středočeský</v>
          </cell>
          <cell r="I53" t="str">
            <v>Benešov</v>
          </cell>
          <cell r="J53" t="str">
            <v>Krhanice</v>
          </cell>
        </row>
        <row r="54">
          <cell r="A54" t="str">
            <v>Křečovice MŠ</v>
          </cell>
          <cell r="B54" t="str">
            <v xml:space="preserve">Základní škola Josefa Suka a mateřská škola Křečovice </v>
          </cell>
          <cell r="C54" t="str">
            <v>Mateřská škola</v>
          </cell>
          <cell r="D54" t="str">
            <v>Obec Křečovice</v>
          </cell>
          <cell r="E54">
            <v>75034794</v>
          </cell>
          <cell r="F54" t="str">
            <v> 107510162</v>
          </cell>
          <cell r="G54">
            <v>600041891</v>
          </cell>
          <cell r="H54" t="str">
            <v>Středočeský</v>
          </cell>
          <cell r="I54" t="str">
            <v>Benešov</v>
          </cell>
          <cell r="J54" t="str">
            <v>Křečovice</v>
          </cell>
        </row>
        <row r="55">
          <cell r="A55" t="str">
            <v>Křečovice ŠJ</v>
          </cell>
          <cell r="B55" t="str">
            <v xml:space="preserve">Základní škola Josefa Suka a mateřská škola Křečovice </v>
          </cell>
          <cell r="C55" t="str">
            <v>Školní jídelna</v>
          </cell>
          <cell r="D55" t="str">
            <v>Obec Křečovice</v>
          </cell>
          <cell r="E55">
            <v>75034794</v>
          </cell>
          <cell r="F55">
            <v>102662339</v>
          </cell>
          <cell r="G55">
            <v>600041891</v>
          </cell>
          <cell r="H55" t="str">
            <v>Středočeský</v>
          </cell>
          <cell r="I55" t="str">
            <v>Benešov</v>
          </cell>
          <cell r="J55" t="str">
            <v>Křečovice</v>
          </cell>
        </row>
        <row r="56">
          <cell r="A56" t="str">
            <v>Křečovice ZŠ</v>
          </cell>
          <cell r="B56" t="str">
            <v xml:space="preserve">Základní škola Josefa Suka a mateřská škola Křečovice </v>
          </cell>
          <cell r="C56" t="str">
            <v>Základní škola</v>
          </cell>
          <cell r="D56" t="str">
            <v>Obec Křečovice</v>
          </cell>
          <cell r="E56">
            <v>75034794</v>
          </cell>
          <cell r="F56" t="str">
            <v> 102002045</v>
          </cell>
          <cell r="G56">
            <v>600041891</v>
          </cell>
          <cell r="H56" t="str">
            <v>Středočeský</v>
          </cell>
          <cell r="I56" t="str">
            <v>Benešov</v>
          </cell>
          <cell r="J56" t="str">
            <v>Křečovice</v>
          </cell>
        </row>
        <row r="57">
          <cell r="A57" t="str">
            <v>Lešany MŠ</v>
          </cell>
          <cell r="B57" t="str">
            <v>Základní škola a mateřská škola Lešany</v>
          </cell>
          <cell r="C57" t="str">
            <v>Mateřská škola</v>
          </cell>
          <cell r="D57" t="str">
            <v>Obec Lešany</v>
          </cell>
          <cell r="E57">
            <v>70990751</v>
          </cell>
          <cell r="F57">
            <v>107516802</v>
          </cell>
          <cell r="G57">
            <v>600041883</v>
          </cell>
          <cell r="H57" t="str">
            <v>Středočeský</v>
          </cell>
          <cell r="I57" t="str">
            <v>Benešov</v>
          </cell>
          <cell r="J57" t="str">
            <v>Lešany</v>
          </cell>
        </row>
        <row r="58">
          <cell r="A58" t="str">
            <v>Lešany ŠJ</v>
          </cell>
          <cell r="B58" t="str">
            <v>Základní škola a mateřská škola Lešany</v>
          </cell>
          <cell r="C58" t="str">
            <v>Školní jídelna</v>
          </cell>
          <cell r="D58" t="str">
            <v>Obec Lešany</v>
          </cell>
          <cell r="E58">
            <v>70990751</v>
          </cell>
          <cell r="F58">
            <v>102738726</v>
          </cell>
          <cell r="G58">
            <v>600041883</v>
          </cell>
          <cell r="H58" t="str">
            <v>Středočeský</v>
          </cell>
          <cell r="I58" t="str">
            <v>Benešov</v>
          </cell>
          <cell r="J58" t="str">
            <v>Lešany</v>
          </cell>
        </row>
        <row r="59">
          <cell r="A59" t="str">
            <v>Lešany ZŠ</v>
          </cell>
          <cell r="B59" t="str">
            <v>Základní škola a mateřská škola Lešany</v>
          </cell>
          <cell r="C59" t="str">
            <v>Základní škola</v>
          </cell>
          <cell r="D59" t="str">
            <v>Obec Lešany</v>
          </cell>
          <cell r="E59">
            <v>70990751</v>
          </cell>
          <cell r="F59" t="str">
            <v>000232122</v>
          </cell>
          <cell r="G59">
            <v>600041883</v>
          </cell>
          <cell r="H59" t="str">
            <v>Středočeský</v>
          </cell>
          <cell r="I59" t="str">
            <v>Benešov</v>
          </cell>
          <cell r="J59" t="str">
            <v>Lešany</v>
          </cell>
        </row>
        <row r="60">
          <cell r="A60" t="str">
            <v>Maršovice MŠ</v>
          </cell>
          <cell r="B60" t="str">
            <v>Mateřská škola Maršovice, okres Benešov, příspěvková organizace</v>
          </cell>
          <cell r="C60" t="str">
            <v>Mateřská škola</v>
          </cell>
          <cell r="D60" t="str">
            <v>Městys Maršovice</v>
          </cell>
          <cell r="E60">
            <v>70993432</v>
          </cell>
          <cell r="F60">
            <v>107510227</v>
          </cell>
          <cell r="G60">
            <v>600042197</v>
          </cell>
          <cell r="H60" t="str">
            <v>Středočeský</v>
          </cell>
          <cell r="I60" t="str">
            <v>Benešov</v>
          </cell>
          <cell r="J60" t="str">
            <v>Maršovice</v>
          </cell>
        </row>
        <row r="61">
          <cell r="A61" t="str">
            <v>Maršovice ŠJ</v>
          </cell>
          <cell r="B61" t="str">
            <v>Mateřská škola Maršovice, okres Benešov, příspěvková organizace</v>
          </cell>
          <cell r="C61" t="str">
            <v>Školní jídelna</v>
          </cell>
          <cell r="D61" t="str">
            <v>Městys Maršovice</v>
          </cell>
          <cell r="E61">
            <v>70993432</v>
          </cell>
          <cell r="F61">
            <v>102662797</v>
          </cell>
          <cell r="G61">
            <v>600042197</v>
          </cell>
          <cell r="H61" t="str">
            <v>Středočeský</v>
          </cell>
          <cell r="I61" t="str">
            <v>Benešov</v>
          </cell>
          <cell r="J61" t="str">
            <v>Maršovice</v>
          </cell>
        </row>
        <row r="62">
          <cell r="A62" t="str">
            <v>Minisvět MŠ</v>
          </cell>
          <cell r="B62" t="str">
            <v>Mateřská škola MiniSvět Mrač s.r.o.</v>
          </cell>
          <cell r="C62" t="str">
            <v>Mateřská škola</v>
          </cell>
          <cell r="D62" t="str">
            <v>Mateřská škola MiniSvět Mrač s.r.o.</v>
          </cell>
          <cell r="E62">
            <v>28391357</v>
          </cell>
          <cell r="F62">
            <v>181005239</v>
          </cell>
          <cell r="G62">
            <v>691000328</v>
          </cell>
          <cell r="H62" t="str">
            <v>Středočeský</v>
          </cell>
          <cell r="I62" t="str">
            <v>Benešov</v>
          </cell>
          <cell r="J62" t="str">
            <v>Mrač</v>
          </cell>
        </row>
        <row r="63">
          <cell r="A63" t="str">
            <v>Minisvět ŠJ</v>
          </cell>
          <cell r="B63" t="str">
            <v>Mateřská škola MiniSvět Mrač s.r.o.</v>
          </cell>
          <cell r="C63" t="str">
            <v>Školní jídelna</v>
          </cell>
          <cell r="D63" t="str">
            <v>Mateřská škola MiniSvět Mrač s.r.o.</v>
          </cell>
          <cell r="E63">
            <v>28391357</v>
          </cell>
          <cell r="F63">
            <v>181005247</v>
          </cell>
          <cell r="G63">
            <v>691000328</v>
          </cell>
          <cell r="H63" t="str">
            <v>Středočeský</v>
          </cell>
          <cell r="I63" t="str">
            <v>Benešov</v>
          </cell>
          <cell r="J63" t="str">
            <v>Mrač</v>
          </cell>
        </row>
        <row r="64">
          <cell r="A64" t="str">
            <v>Nespeky MŠ</v>
          </cell>
          <cell r="B64" t="str">
            <v>Mateřská škola Nespeky, příspěvková organizace</v>
          </cell>
          <cell r="C64" t="str">
            <v>Mateřská škola</v>
          </cell>
          <cell r="D64" t="str">
            <v>Obec Nespeky</v>
          </cell>
          <cell r="E64">
            <v>72554215</v>
          </cell>
          <cell r="F64" t="str">
            <v> 181035804</v>
          </cell>
          <cell r="G64">
            <v>691004072</v>
          </cell>
          <cell r="H64" t="str">
            <v>Středočeský</v>
          </cell>
          <cell r="I64" t="str">
            <v>Benešov</v>
          </cell>
          <cell r="J64" t="str">
            <v>Nespeky</v>
          </cell>
        </row>
        <row r="65">
          <cell r="A65" t="str">
            <v>Nespeky ŠJ</v>
          </cell>
          <cell r="B65" t="str">
            <v>Mateřská škola Nespeky, příspěvková organizace</v>
          </cell>
          <cell r="C65" t="str">
            <v>Školní jídelna - výdejna</v>
          </cell>
          <cell r="D65" t="str">
            <v>Obec Nespeky</v>
          </cell>
          <cell r="E65">
            <v>72554215</v>
          </cell>
          <cell r="F65">
            <v>181035812</v>
          </cell>
          <cell r="G65">
            <v>691004072</v>
          </cell>
          <cell r="H65" t="str">
            <v>Středočeský</v>
          </cell>
          <cell r="I65" t="str">
            <v>Benešov</v>
          </cell>
          <cell r="J65" t="str">
            <v>Nespeky</v>
          </cell>
        </row>
        <row r="66">
          <cell r="A66" t="str">
            <v>Netvořice MŠ</v>
          </cell>
          <cell r="B66" t="str">
            <v>Mateřská škola Netvořice, okres Benešov, příspěvková organizace</v>
          </cell>
          <cell r="C66" t="str">
            <v>Mateřská škola</v>
          </cell>
          <cell r="D66" t="str">
            <v>Městys Netvořice</v>
          </cell>
          <cell r="E66">
            <v>70996857</v>
          </cell>
          <cell r="F66" t="str">
            <v> 107510251</v>
          </cell>
          <cell r="G66">
            <v>600041620</v>
          </cell>
          <cell r="H66" t="str">
            <v>Středočeský</v>
          </cell>
          <cell r="I66" t="str">
            <v>Benešov</v>
          </cell>
          <cell r="J66" t="str">
            <v>Netvořice</v>
          </cell>
        </row>
        <row r="67">
          <cell r="A67" t="str">
            <v>Netvořice ŠJ MŠ</v>
          </cell>
          <cell r="B67" t="str">
            <v>Mateřská škola Netvořice, okres Benešov, příspěvková organizace</v>
          </cell>
          <cell r="C67" t="str">
            <v>Školní jídelna - výdejna</v>
          </cell>
          <cell r="D67" t="str">
            <v>Městys Netvořice</v>
          </cell>
          <cell r="E67">
            <v>70996857</v>
          </cell>
          <cell r="F67">
            <v>162000570</v>
          </cell>
          <cell r="G67">
            <v>600041620</v>
          </cell>
          <cell r="H67" t="str">
            <v>Středočeský</v>
          </cell>
          <cell r="I67" t="str">
            <v>Benešov</v>
          </cell>
          <cell r="J67" t="str">
            <v>Netvořice</v>
          </cell>
        </row>
        <row r="68">
          <cell r="A68" t="str">
            <v>Netvořice ŠJ ZŠ</v>
          </cell>
          <cell r="B68" t="str">
            <v>Základní škola Netvořice, okres Benešov, příspěvková organizace</v>
          </cell>
          <cell r="C68" t="str">
            <v>Školní jídelna</v>
          </cell>
          <cell r="D68" t="str">
            <v>Městys Netvořice</v>
          </cell>
          <cell r="E68">
            <v>70996865</v>
          </cell>
          <cell r="F68">
            <v>102662509</v>
          </cell>
          <cell r="G68">
            <v>600042073</v>
          </cell>
          <cell r="H68" t="str">
            <v>Středočeský</v>
          </cell>
          <cell r="I68" t="str">
            <v>Benešov</v>
          </cell>
          <cell r="J68" t="str">
            <v>Netvořice</v>
          </cell>
        </row>
        <row r="69">
          <cell r="A69" t="str">
            <v>Netvořice ZŠ</v>
          </cell>
          <cell r="B69" t="str">
            <v>Základní škola Netvořice, okres Benešov, příspěvková organizace</v>
          </cell>
          <cell r="C69" t="str">
            <v>Základní škola</v>
          </cell>
          <cell r="D69" t="str">
            <v>Městys Netvořice</v>
          </cell>
          <cell r="E69">
            <v>70996865</v>
          </cell>
          <cell r="F69">
            <v>102002461</v>
          </cell>
          <cell r="G69">
            <v>600042073</v>
          </cell>
          <cell r="H69" t="str">
            <v>Středočeský</v>
          </cell>
          <cell r="I69" t="str">
            <v>Benešov</v>
          </cell>
          <cell r="J69" t="str">
            <v>Netvořice</v>
          </cell>
        </row>
        <row r="70">
          <cell r="A70" t="str">
            <v>Neveklov MŠ</v>
          </cell>
          <cell r="B70" t="str">
            <v>Mateřská škola Neveklov, okres Benešov</v>
          </cell>
          <cell r="C70" t="str">
            <v>Mateřská škola</v>
          </cell>
          <cell r="D70" t="str">
            <v>Město Neveklov</v>
          </cell>
          <cell r="E70">
            <v>70990662</v>
          </cell>
          <cell r="F70">
            <v>107510260</v>
          </cell>
          <cell r="G70">
            <v>600041638</v>
          </cell>
          <cell r="H70" t="str">
            <v>Středočeský</v>
          </cell>
          <cell r="I70" t="str">
            <v>Benešov</v>
          </cell>
          <cell r="J70" t="str">
            <v>Neveklov</v>
          </cell>
        </row>
        <row r="71">
          <cell r="A71" t="str">
            <v>Neveklov ZŠ</v>
          </cell>
          <cell r="B71" t="str">
            <v>Základní škola Jana Kubelíka, Neveklov</v>
          </cell>
          <cell r="C71" t="str">
            <v>Základní škola</v>
          </cell>
          <cell r="D71" t="str">
            <v>Město Neveklov</v>
          </cell>
          <cell r="E71">
            <v>70990654</v>
          </cell>
          <cell r="F71">
            <v>102002479</v>
          </cell>
          <cell r="G71">
            <v>600042081</v>
          </cell>
          <cell r="H71" t="str">
            <v>Středočeský</v>
          </cell>
          <cell r="I71" t="str">
            <v>Benešov</v>
          </cell>
          <cell r="J71" t="str">
            <v>Neveklov</v>
          </cell>
        </row>
        <row r="72">
          <cell r="A72" t="str">
            <v>Petroupim MŠ</v>
          </cell>
          <cell r="B72" t="str">
            <v>Mateřská škola Petroupim, okres Benešov, příspěvková organizace</v>
          </cell>
          <cell r="C72" t="str">
            <v>Mateřská škola</v>
          </cell>
          <cell r="D72" t="str">
            <v>Obec Petroupim</v>
          </cell>
          <cell r="E72">
            <v>71004581</v>
          </cell>
          <cell r="F72">
            <v>107510049</v>
          </cell>
          <cell r="G72">
            <v>600041484</v>
          </cell>
          <cell r="H72" t="str">
            <v>Středočeský</v>
          </cell>
          <cell r="I72" t="str">
            <v>Benešov</v>
          </cell>
          <cell r="J72" t="str">
            <v>Petroupim</v>
          </cell>
        </row>
        <row r="73">
          <cell r="A73" t="str">
            <v>Petroupim ŠJ</v>
          </cell>
          <cell r="B73" t="str">
            <v>Mateřská škola Petroupim, okres Benešov, příspěvková organizace</v>
          </cell>
          <cell r="C73" t="str">
            <v>Školní jídelna</v>
          </cell>
          <cell r="D73" t="str">
            <v>Obec Petroupim</v>
          </cell>
          <cell r="E73">
            <v>71004581</v>
          </cell>
          <cell r="F73">
            <v>102662681</v>
          </cell>
          <cell r="G73">
            <v>600041484</v>
          </cell>
          <cell r="H73" t="str">
            <v>Středočeský</v>
          </cell>
          <cell r="I73" t="str">
            <v>Benešov</v>
          </cell>
          <cell r="J73" t="str">
            <v>Petroupim</v>
          </cell>
        </row>
        <row r="74">
          <cell r="A74" t="str">
            <v>Poříčí MŠ</v>
          </cell>
          <cell r="B74" t="str">
            <v>Základní škola a mateřská škola Poříčí nad Sázavou, okres Benešov, příspěvková organizace</v>
          </cell>
          <cell r="C74" t="str">
            <v>Mateřská škola</v>
          </cell>
          <cell r="D74" t="str">
            <v>Obec Poříčí nad Sázavou</v>
          </cell>
          <cell r="E74">
            <v>70991634</v>
          </cell>
          <cell r="F74">
            <v>107510294</v>
          </cell>
          <cell r="G74">
            <v>600042090</v>
          </cell>
          <cell r="H74" t="str">
            <v>Středočeský</v>
          </cell>
          <cell r="I74" t="str">
            <v>Benešov</v>
          </cell>
          <cell r="J74" t="str">
            <v>Poříčí nad Sázavou</v>
          </cell>
        </row>
        <row r="75">
          <cell r="A75" t="str">
            <v>Poříčí ŠJ</v>
          </cell>
          <cell r="B75" t="str">
            <v>Základní škola a mateřská škola Poříčí nad Sázavou, okres Benešov, příspěvková organizace</v>
          </cell>
          <cell r="C75" t="str">
            <v>Školní jídelna</v>
          </cell>
          <cell r="D75" t="str">
            <v>Obec Poříčí nad Sázavou</v>
          </cell>
          <cell r="E75">
            <v>70991634</v>
          </cell>
          <cell r="F75">
            <v>102662525</v>
          </cell>
          <cell r="G75">
            <v>600042090</v>
          </cell>
          <cell r="H75" t="str">
            <v>Středočeský</v>
          </cell>
          <cell r="I75" t="str">
            <v>Benešov</v>
          </cell>
          <cell r="J75" t="str">
            <v>Poříčí nad Sázavou</v>
          </cell>
        </row>
        <row r="76">
          <cell r="A76" t="str">
            <v>Poříčí ZŠ</v>
          </cell>
          <cell r="B76" t="str">
            <v>Základní škola a mateřská škola Poříčí nad Sázavou, okres Benešov, příspěvková organizace</v>
          </cell>
          <cell r="C76" t="str">
            <v>Základní škola</v>
          </cell>
          <cell r="D76" t="str">
            <v>Obec Poříčí nad Sázavou</v>
          </cell>
          <cell r="E76">
            <v>70991634</v>
          </cell>
          <cell r="F76">
            <v>102002517</v>
          </cell>
          <cell r="G76">
            <v>600042090</v>
          </cell>
          <cell r="H76" t="str">
            <v>Středočeský</v>
          </cell>
          <cell r="I76" t="str">
            <v>Benešov</v>
          </cell>
          <cell r="J76" t="str">
            <v>Poříčí nad Sázavou</v>
          </cell>
        </row>
        <row r="77">
          <cell r="A77" t="str">
            <v>Postupice MŠ</v>
          </cell>
          <cell r="B77" t="str">
            <v>Základní škola a Mateřská škola Postupice, okres Benešov</v>
          </cell>
          <cell r="C77" t="str">
            <v>Mateřská škola</v>
          </cell>
          <cell r="D77" t="str">
            <v>Obec Postupice</v>
          </cell>
          <cell r="E77">
            <v>70892598</v>
          </cell>
          <cell r="F77">
            <v>150013353</v>
          </cell>
          <cell r="G77">
            <v>600042103</v>
          </cell>
          <cell r="H77" t="str">
            <v>Středočeský</v>
          </cell>
          <cell r="I77" t="str">
            <v>Benešov</v>
          </cell>
          <cell r="J77" t="str">
            <v>Postupice</v>
          </cell>
        </row>
        <row r="78">
          <cell r="A78" t="str">
            <v>Postupice ŠJ</v>
          </cell>
          <cell r="B78" t="str">
            <v>Základní škola a Mateřská škola Postupice, okres Benešov</v>
          </cell>
          <cell r="C78" t="str">
            <v>Školní jídelna</v>
          </cell>
          <cell r="D78" t="str">
            <v>Obec Postupice</v>
          </cell>
          <cell r="E78">
            <v>70892598</v>
          </cell>
          <cell r="F78">
            <v>102662533</v>
          </cell>
          <cell r="G78">
            <v>600042103</v>
          </cell>
          <cell r="H78" t="str">
            <v>Středočeský</v>
          </cell>
          <cell r="I78" t="str">
            <v>Benešov</v>
          </cell>
          <cell r="J78" t="str">
            <v>Postupice</v>
          </cell>
        </row>
        <row r="79">
          <cell r="A79" t="str">
            <v>Postupice ZŠ</v>
          </cell>
          <cell r="B79" t="str">
            <v>Základní škola a Mateřská škola Postupice, okres Benešov</v>
          </cell>
          <cell r="C79" t="str">
            <v>Základní škola</v>
          </cell>
          <cell r="D79" t="str">
            <v>Obec Postupice</v>
          </cell>
          <cell r="E79">
            <v>70892598</v>
          </cell>
          <cell r="F79">
            <v>102002525</v>
          </cell>
          <cell r="G79">
            <v>600042103</v>
          </cell>
          <cell r="H79" t="str">
            <v>Středočeský</v>
          </cell>
          <cell r="I79" t="str">
            <v>Benešov</v>
          </cell>
          <cell r="J79" t="str">
            <v>Postupice</v>
          </cell>
        </row>
        <row r="80">
          <cell r="A80" t="str">
            <v>Přestavlky MŠ</v>
          </cell>
          <cell r="B80" t="str">
            <v>Mateřská škola Přestavlky u Čerčan</v>
          </cell>
          <cell r="C80" t="str">
            <v>Mateřská škola</v>
          </cell>
          <cell r="D80" t="str">
            <v>Obec Přestavlky u Čerčan</v>
          </cell>
          <cell r="E80">
            <v>71294201</v>
          </cell>
          <cell r="F80">
            <v>181070740</v>
          </cell>
          <cell r="G80">
            <v>691008361</v>
          </cell>
          <cell r="H80" t="str">
            <v>Středočeský</v>
          </cell>
          <cell r="I80" t="str">
            <v>Benešov</v>
          </cell>
          <cell r="J80" t="str">
            <v>Přestavlky u Čerčan</v>
          </cell>
        </row>
        <row r="81">
          <cell r="A81" t="str">
            <v>Přestavlky ŠJ</v>
          </cell>
          <cell r="B81" t="str">
            <v>Mateřská škola Přestavlky u Čerčan</v>
          </cell>
          <cell r="C81" t="str">
            <v>Školní jídelna - výdejna</v>
          </cell>
          <cell r="D81" t="str">
            <v>Obec Přestavlky u Čerčan</v>
          </cell>
          <cell r="E81">
            <v>71294201</v>
          </cell>
          <cell r="F81">
            <v>181070758</v>
          </cell>
          <cell r="G81">
            <v>691008361</v>
          </cell>
          <cell r="H81" t="str">
            <v>Středočeský</v>
          </cell>
          <cell r="I81" t="str">
            <v>Benešov</v>
          </cell>
          <cell r="J81" t="str">
            <v>Přestavlky u Čerčan</v>
          </cell>
        </row>
        <row r="82">
          <cell r="A82" t="str">
            <v>Pyšely MŠ</v>
          </cell>
          <cell r="B82" t="str">
            <v>Mateřská škola Pyšely, okres Benešov</v>
          </cell>
          <cell r="C82" t="str">
            <v>Mateřská škola</v>
          </cell>
          <cell r="D82" t="str">
            <v>Město Pyšely</v>
          </cell>
          <cell r="E82">
            <v>75031671</v>
          </cell>
          <cell r="F82">
            <v>107516080</v>
          </cell>
          <cell r="G82">
            <v>600041824</v>
          </cell>
          <cell r="H82" t="str">
            <v>Středočeský</v>
          </cell>
          <cell r="I82" t="str">
            <v>Benešov</v>
          </cell>
          <cell r="J82" t="str">
            <v>Pyšely</v>
          </cell>
        </row>
        <row r="83">
          <cell r="A83" t="str">
            <v>Pyšely ŠJ MŠ</v>
          </cell>
          <cell r="B83" t="str">
            <v>Mateřská škola Pyšely, okres Benešov</v>
          </cell>
          <cell r="C83" t="str">
            <v>Školní jídelna</v>
          </cell>
          <cell r="D83" t="str">
            <v>Město Pyšely</v>
          </cell>
          <cell r="E83">
            <v>75031671</v>
          </cell>
          <cell r="F83">
            <v>102726400</v>
          </cell>
          <cell r="G83">
            <v>600041824</v>
          </cell>
          <cell r="H83" t="str">
            <v>Středočeský</v>
          </cell>
          <cell r="I83" t="str">
            <v>Benešov</v>
          </cell>
          <cell r="J83" t="str">
            <v>Pyšely</v>
          </cell>
        </row>
        <row r="84">
          <cell r="A84" t="str">
            <v>Pyšely ŠJ ZŠ</v>
          </cell>
          <cell r="B84" t="str">
            <v>Základní škola T. G. Masaryka</v>
          </cell>
          <cell r="C84" t="str">
            <v>Školní jídelna</v>
          </cell>
          <cell r="D84" t="str">
            <v>Město Pyšely</v>
          </cell>
          <cell r="E84">
            <v>43750699</v>
          </cell>
          <cell r="F84">
            <v>102726311</v>
          </cell>
          <cell r="G84">
            <v>600042219</v>
          </cell>
          <cell r="H84" t="str">
            <v>Středočeský</v>
          </cell>
          <cell r="I84" t="str">
            <v>Benešov</v>
          </cell>
          <cell r="J84" t="str">
            <v>Pyšely</v>
          </cell>
        </row>
        <row r="85">
          <cell r="A85" t="str">
            <v>Pyšely ZŠ</v>
          </cell>
          <cell r="B85" t="str">
            <v>Základní škola T. G. Masaryka</v>
          </cell>
          <cell r="C85" t="str">
            <v>Základní škola</v>
          </cell>
          <cell r="D85" t="str">
            <v>Město Pyšely</v>
          </cell>
          <cell r="E85">
            <v>43750699</v>
          </cell>
          <cell r="F85">
            <v>108003931</v>
          </cell>
          <cell r="G85">
            <v>600042219</v>
          </cell>
          <cell r="H85" t="str">
            <v>Středočeský</v>
          </cell>
          <cell r="I85" t="str">
            <v>Benešov</v>
          </cell>
          <cell r="J85" t="str">
            <v>Pyšely</v>
          </cell>
        </row>
        <row r="86">
          <cell r="A86" t="str">
            <v>Řehenice MŠ</v>
          </cell>
          <cell r="B86" t="str">
            <v>Mateřská škola Pomněnka</v>
          </cell>
          <cell r="C86" t="str">
            <v>Mateřská škola</v>
          </cell>
          <cell r="D86" t="str">
            <v>Obec Řehenice</v>
          </cell>
          <cell r="E86">
            <v>72548011</v>
          </cell>
          <cell r="F86">
            <v>181030136</v>
          </cell>
          <cell r="G86">
            <v>691003262</v>
          </cell>
          <cell r="H86" t="str">
            <v>Středočeský</v>
          </cell>
          <cell r="I86" t="str">
            <v>Benešov</v>
          </cell>
          <cell r="J86" t="str">
            <v>Řehenice</v>
          </cell>
        </row>
        <row r="87">
          <cell r="A87" t="str">
            <v>Řehenice ŠJ</v>
          </cell>
          <cell r="B87" t="str">
            <v>Mateřská škola Pomněnka</v>
          </cell>
          <cell r="C87" t="str">
            <v>Školní jídelna - výdejna</v>
          </cell>
          <cell r="D87" t="str">
            <v>Obec Řehenice</v>
          </cell>
          <cell r="E87">
            <v>72548011</v>
          </cell>
          <cell r="F87">
            <v>181030144</v>
          </cell>
          <cell r="G87">
            <v>691003262</v>
          </cell>
          <cell r="H87" t="str">
            <v>Středočeský</v>
          </cell>
          <cell r="I87" t="str">
            <v>Benešov</v>
          </cell>
          <cell r="J87" t="str">
            <v>Řehenice</v>
          </cell>
        </row>
        <row r="88">
          <cell r="A88" t="str">
            <v>Sázava MŠ</v>
          </cell>
          <cell r="B88" t="str">
            <v>Základní škola a mateřská škola Sázava</v>
          </cell>
          <cell r="C88" t="str">
            <v>Mateřská škola</v>
          </cell>
          <cell r="D88" t="str">
            <v>Město Sázava</v>
          </cell>
          <cell r="E88">
            <v>71000585</v>
          </cell>
          <cell r="F88">
            <v>107513358</v>
          </cell>
          <cell r="G88">
            <v>600046427</v>
          </cell>
          <cell r="H88" t="str">
            <v>Středočeský</v>
          </cell>
          <cell r="I88" t="str">
            <v>Benešov</v>
          </cell>
          <cell r="J88" t="str">
            <v>Sázava</v>
          </cell>
        </row>
        <row r="89">
          <cell r="A89" t="str">
            <v>Sázava ŠJ</v>
          </cell>
          <cell r="B89" t="str">
            <v>Základní škola a mateřská škola Sázava</v>
          </cell>
          <cell r="C89" t="str">
            <v>Školní jídelna - výdejna</v>
          </cell>
          <cell r="D89" t="str">
            <v>Město Sázava</v>
          </cell>
          <cell r="E89">
            <v>71000585</v>
          </cell>
          <cell r="F89">
            <v>181103133</v>
          </cell>
          <cell r="G89">
            <v>600046427</v>
          </cell>
          <cell r="H89" t="str">
            <v>Středočeský</v>
          </cell>
          <cell r="I89" t="str">
            <v>Benešov</v>
          </cell>
          <cell r="J89" t="str">
            <v>Sázava</v>
          </cell>
        </row>
        <row r="90">
          <cell r="A90" t="str">
            <v>Sázava ZŠ</v>
          </cell>
          <cell r="B90" t="str">
            <v>Základní škola a mateřská škola Sázava</v>
          </cell>
          <cell r="C90" t="str">
            <v>Základní škola</v>
          </cell>
          <cell r="D90" t="str">
            <v>Město Sázava</v>
          </cell>
          <cell r="E90">
            <v>71000585</v>
          </cell>
          <cell r="F90">
            <v>102226717</v>
          </cell>
          <cell r="G90">
            <v>600046427</v>
          </cell>
          <cell r="H90" t="str">
            <v>Středočeský</v>
          </cell>
          <cell r="I90" t="str">
            <v>Benešov</v>
          </cell>
          <cell r="J90" t="str">
            <v>Sázava</v>
          </cell>
        </row>
        <row r="91">
          <cell r="A91" t="str">
            <v>Teplýšovice MŠ</v>
          </cell>
          <cell r="B91" t="str">
            <v>Základní škola a Mateřská škola Teplýšovice, okres Benešov</v>
          </cell>
          <cell r="C91" t="str">
            <v>Mateřská škola</v>
          </cell>
          <cell r="D91" t="str">
            <v>Obec Teplýšovice</v>
          </cell>
          <cell r="E91">
            <v>70992118</v>
          </cell>
          <cell r="F91">
            <v>107510359</v>
          </cell>
          <cell r="G91">
            <v>600041921</v>
          </cell>
          <cell r="H91" t="str">
            <v>Středočeský</v>
          </cell>
          <cell r="I91" t="str">
            <v>Benešov</v>
          </cell>
          <cell r="J91" t="str">
            <v>Teplýšovice</v>
          </cell>
        </row>
        <row r="92">
          <cell r="A92" t="str">
            <v>Teplýšovice ŠJ</v>
          </cell>
          <cell r="B92" t="str">
            <v>Základní škola a Mateřská škola Teplýšovice, okres Benešov</v>
          </cell>
          <cell r="C92" t="str">
            <v>Školní jídelna</v>
          </cell>
          <cell r="D92" t="str">
            <v>Obec Teplýšovice</v>
          </cell>
          <cell r="E92">
            <v>70992118</v>
          </cell>
          <cell r="F92">
            <v>102662843</v>
          </cell>
          <cell r="G92">
            <v>600041921</v>
          </cell>
          <cell r="H92" t="str">
            <v>Středočeský</v>
          </cell>
          <cell r="I92" t="str">
            <v>Benešov</v>
          </cell>
          <cell r="J92" t="str">
            <v>Teplýšovice</v>
          </cell>
        </row>
        <row r="93">
          <cell r="A93" t="str">
            <v>Teplýšovice ZŠ</v>
          </cell>
          <cell r="B93" t="str">
            <v>Základní škola a Mateřská škola Teplýšovice, okres Benešov</v>
          </cell>
          <cell r="C93" t="str">
            <v>Základní škola</v>
          </cell>
          <cell r="D93" t="str">
            <v>Obec Teplýšovice</v>
          </cell>
          <cell r="E93">
            <v>70992118</v>
          </cell>
          <cell r="F93">
            <v>102002088</v>
          </cell>
          <cell r="G93">
            <v>600041921</v>
          </cell>
          <cell r="H93" t="str">
            <v>Středočeský</v>
          </cell>
          <cell r="I93" t="str">
            <v>Benešov</v>
          </cell>
          <cell r="J93" t="str">
            <v>Teplýšovice</v>
          </cell>
        </row>
        <row r="94">
          <cell r="A94" t="str">
            <v>Týnec MŠ</v>
          </cell>
          <cell r="B94" t="str">
            <v>Mateřská škola Týnec nad Sázavou, příspěvková organizace</v>
          </cell>
          <cell r="C94" t="str">
            <v>Mateřská škola</v>
          </cell>
          <cell r="D94" t="str">
            <v>Město Týnec nad Sázavou</v>
          </cell>
          <cell r="E94">
            <v>71004696</v>
          </cell>
          <cell r="F94">
            <v>107510529</v>
          </cell>
          <cell r="G94">
            <v>600041760</v>
          </cell>
          <cell r="H94" t="str">
            <v>Středočeský</v>
          </cell>
          <cell r="I94" t="str">
            <v>Benešov</v>
          </cell>
          <cell r="J94" t="str">
            <v>Týnec nad Sázavou</v>
          </cell>
        </row>
        <row r="95">
          <cell r="A95" t="str">
            <v>Týnec ŠJ Benešovská</v>
          </cell>
          <cell r="B95" t="str">
            <v>Školní jídelna Týnec nad Sázavou, příspěvková organizace</v>
          </cell>
          <cell r="C95" t="str">
            <v>Školní jídelna - výdejna</v>
          </cell>
          <cell r="D95" t="str">
            <v>Město Týnec nad Sázavou</v>
          </cell>
          <cell r="E95">
            <v>71004688</v>
          </cell>
          <cell r="F95">
            <v>181013991</v>
          </cell>
          <cell r="G95">
            <v>662000218</v>
          </cell>
          <cell r="H95" t="str">
            <v>Středočeský</v>
          </cell>
          <cell r="I95" t="str">
            <v>Benešov</v>
          </cell>
          <cell r="J95" t="str">
            <v>Týnec nad Sázavou</v>
          </cell>
        </row>
        <row r="96">
          <cell r="A96" t="str">
            <v>Týnec ŠJ Komenského</v>
          </cell>
          <cell r="B96" t="str">
            <v>Školní jídelna Týnec nad Sázavou, příspěvková organizace</v>
          </cell>
          <cell r="C96" t="str">
            <v>Školní jídelna</v>
          </cell>
          <cell r="D96" t="str">
            <v>Město Týnec nad Sázavou</v>
          </cell>
          <cell r="E96">
            <v>71004688</v>
          </cell>
          <cell r="F96">
            <v>162000227</v>
          </cell>
          <cell r="G96">
            <v>662000218</v>
          </cell>
          <cell r="H96" t="str">
            <v>Středočeský</v>
          </cell>
          <cell r="I96" t="str">
            <v>Benešov</v>
          </cell>
          <cell r="J96" t="str">
            <v>Týnec nad Sázavou</v>
          </cell>
        </row>
        <row r="97">
          <cell r="A97" t="str">
            <v>Týnec ŠJ MŠ</v>
          </cell>
          <cell r="B97" t="str">
            <v>Mateřská škola Týnec nad Sázavou, příspěvková organizace</v>
          </cell>
          <cell r="C97" t="str">
            <v>Školní jídelna</v>
          </cell>
          <cell r="D97" t="str">
            <v>Město Týnec nad Sázavou</v>
          </cell>
          <cell r="E97">
            <v>71004696</v>
          </cell>
          <cell r="F97">
            <v>102662983</v>
          </cell>
          <cell r="G97">
            <v>600041760</v>
          </cell>
          <cell r="H97" t="str">
            <v>Středočeský</v>
          </cell>
          <cell r="I97" t="str">
            <v>Benešov</v>
          </cell>
          <cell r="J97" t="str">
            <v>Týnec nad Sázavou</v>
          </cell>
        </row>
        <row r="98">
          <cell r="A98" t="str">
            <v>Týnec ŠJ MŠ Chrást</v>
          </cell>
          <cell r="B98" t="str">
            <v>Mateřská škola Týnec nad Sázavou, příspěvková organizace</v>
          </cell>
          <cell r="C98" t="str">
            <v>Školní jídelna - výdejna</v>
          </cell>
          <cell r="D98" t="str">
            <v>Město Týnec nad Sázavou</v>
          </cell>
          <cell r="E98">
            <v>71004696</v>
          </cell>
          <cell r="F98">
            <v>162000588</v>
          </cell>
          <cell r="G98">
            <v>600041760</v>
          </cell>
          <cell r="H98" t="str">
            <v>Středočeský</v>
          </cell>
          <cell r="I98" t="str">
            <v>Benešov</v>
          </cell>
          <cell r="J98" t="str">
            <v>Týnec nad Sázavou</v>
          </cell>
        </row>
        <row r="99">
          <cell r="A99" t="str">
            <v>Týnec ZŠ</v>
          </cell>
          <cell r="B99" t="str">
            <v>Základní škola Týnec nad Sázavou, příspěvková organizace</v>
          </cell>
          <cell r="C99" t="str">
            <v>Základní škola</v>
          </cell>
          <cell r="D99" t="str">
            <v>Město Týnec nad Sázavou</v>
          </cell>
          <cell r="E99">
            <v>71004670</v>
          </cell>
          <cell r="F99">
            <v>102002568</v>
          </cell>
          <cell r="G99">
            <v>600042138</v>
          </cell>
          <cell r="H99" t="str">
            <v>Středočeský</v>
          </cell>
          <cell r="I99" t="str">
            <v>Benešov</v>
          </cell>
          <cell r="J99" t="str">
            <v>Týnec nad Sázavou</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info"/>
      <sheetName val="MŠ"/>
      <sheetName val="ZŠ"/>
      <sheetName val="zajmové, neformalní, cel"/>
      <sheetName val="Školská zařízení"/>
    </sheetNames>
    <sheetDataSet>
      <sheetData sheetId="0" refreshError="1"/>
      <sheetData sheetId="1" refreshError="1"/>
      <sheetData sheetId="2" refreshError="1"/>
      <sheetData sheetId="3" refreshError="1"/>
      <sheetData sheetId="4">
        <row r="1">
          <cell r="A1" t="str">
            <v>Zkratka</v>
          </cell>
          <cell r="B1" t="str">
            <v>Název školy</v>
          </cell>
          <cell r="C1" t="str">
            <v>TYP</v>
          </cell>
          <cell r="D1" t="str">
            <v>Zřizovatel</v>
          </cell>
          <cell r="E1" t="str">
            <v>IČ školy</v>
          </cell>
          <cell r="F1" t="str">
            <v>IZO školy</v>
          </cell>
          <cell r="G1" t="str">
            <v>RED IZO školy</v>
          </cell>
          <cell r="H1" t="str">
            <v>Kraj</v>
          </cell>
          <cell r="I1" t="str">
            <v>ORP</v>
          </cell>
          <cell r="J1" t="str">
            <v>Obec</v>
          </cell>
        </row>
        <row r="2">
          <cell r="A2" t="str">
            <v>Aperto</v>
          </cell>
          <cell r="B2" t="str">
            <v>Základní škola Aperto s.r.o.</v>
          </cell>
          <cell r="C2" t="str">
            <v>Základní škola</v>
          </cell>
          <cell r="D2" t="str">
            <v>Základní škola Aperto s.r.o.</v>
          </cell>
          <cell r="E2" t="str">
            <v>09219056</v>
          </cell>
          <cell r="F2">
            <v>181117711</v>
          </cell>
          <cell r="G2">
            <v>691014442</v>
          </cell>
          <cell r="H2" t="str">
            <v>Středočeský</v>
          </cell>
          <cell r="I2" t="str">
            <v>Benešov</v>
          </cell>
          <cell r="J2" t="str">
            <v>Benešov</v>
          </cell>
        </row>
        <row r="3">
          <cell r="A3" t="str">
            <v>Archa MŠ</v>
          </cell>
          <cell r="B3" t="str">
            <v>ARCHA základní škola a mateřská škola při Církvi československé husitské</v>
          </cell>
          <cell r="C3" t="str">
            <v>Mateřská škola</v>
          </cell>
          <cell r="D3" t="str">
            <v>Pražská diecéze Církve československé husitské</v>
          </cell>
          <cell r="E3">
            <v>63822211</v>
          </cell>
          <cell r="F3">
            <v>110012739</v>
          </cell>
          <cell r="G3">
            <v>600000346</v>
          </cell>
          <cell r="H3" t="str">
            <v>Středočeský</v>
          </cell>
          <cell r="I3" t="str">
            <v>Benešov</v>
          </cell>
          <cell r="J3" t="str">
            <v>Petroupim</v>
          </cell>
        </row>
        <row r="4">
          <cell r="A4" t="str">
            <v>Archa ŠJ</v>
          </cell>
          <cell r="B4" t="str">
            <v>ARCHA základní škola a mateřská škola při Církvi československé husitské</v>
          </cell>
          <cell r="C4" t="str">
            <v>Školní jídelna - výdejna</v>
          </cell>
          <cell r="D4" t="str">
            <v>Pražská diecéze Církve československé husitské</v>
          </cell>
          <cell r="E4">
            <v>63822211</v>
          </cell>
          <cell r="F4">
            <v>181113759</v>
          </cell>
          <cell r="G4">
            <v>600000346</v>
          </cell>
          <cell r="H4" t="str">
            <v>Středočeský</v>
          </cell>
          <cell r="I4" t="str">
            <v>Benešov</v>
          </cell>
          <cell r="J4" t="str">
            <v>Petroupim</v>
          </cell>
        </row>
        <row r="5">
          <cell r="A5" t="str">
            <v>Archa ZŠ</v>
          </cell>
          <cell r="B5" t="str">
            <v>ARCHA základní škola a mateřská škola při Církvi československé husitské</v>
          </cell>
          <cell r="C5" t="str">
            <v>Základní škola</v>
          </cell>
          <cell r="D5" t="str">
            <v>Pražská diecéze Církve československé husitské</v>
          </cell>
          <cell r="E5">
            <v>63822211</v>
          </cell>
          <cell r="F5">
            <v>110450591</v>
          </cell>
          <cell r="G5">
            <v>600000346</v>
          </cell>
          <cell r="H5" t="str">
            <v>Středočeský</v>
          </cell>
          <cell r="I5" t="str">
            <v>Benešov</v>
          </cell>
          <cell r="J5" t="str">
            <v>Petroupim</v>
          </cell>
        </row>
        <row r="6">
          <cell r="A6" t="str">
            <v>Benešov DDM</v>
          </cell>
          <cell r="B6" t="str">
            <v>Dům dětí a mládeže Benešov</v>
          </cell>
          <cell r="C6" t="str">
            <v>DDM</v>
          </cell>
          <cell r="D6" t="str">
            <v>Město Benešov</v>
          </cell>
          <cell r="E6">
            <v>61664634</v>
          </cell>
          <cell r="F6">
            <v>102814490</v>
          </cell>
          <cell r="G6">
            <v>600042286</v>
          </cell>
          <cell r="H6" t="str">
            <v>Středočeský</v>
          </cell>
          <cell r="I6" t="str">
            <v>Benešov</v>
          </cell>
          <cell r="J6" t="str">
            <v>Benešov</v>
          </cell>
        </row>
        <row r="7">
          <cell r="A7" t="str">
            <v>Benešov MŠ Berušky</v>
          </cell>
          <cell r="B7" t="str">
            <v>Mateřská škola "Berušky" Benešov, Táborská 350</v>
          </cell>
          <cell r="C7" t="str">
            <v>Mateřská škola</v>
          </cell>
          <cell r="D7" t="str">
            <v>Město Benešov</v>
          </cell>
          <cell r="E7">
            <v>75033003</v>
          </cell>
          <cell r="F7">
            <v>107510057</v>
          </cell>
          <cell r="G7">
            <v>600041492</v>
          </cell>
          <cell r="H7" t="str">
            <v>Středočeský</v>
          </cell>
          <cell r="I7" t="str">
            <v>Benešov</v>
          </cell>
          <cell r="J7" t="str">
            <v>Benešov</v>
          </cell>
        </row>
        <row r="8">
          <cell r="A8" t="str">
            <v>Benešov MŠ Čtyřlístek</v>
          </cell>
          <cell r="B8" t="str">
            <v>Mateřská škola "Čtyřlístek" Benešov, Bezručova 1948 - příspěvková organizace</v>
          </cell>
          <cell r="C8" t="str">
            <v>Mateřská škola</v>
          </cell>
          <cell r="D8" t="str">
            <v>Město Benešov</v>
          </cell>
          <cell r="E8">
            <v>75033011</v>
          </cell>
          <cell r="F8">
            <v>108002039</v>
          </cell>
          <cell r="G8">
            <v>600041832</v>
          </cell>
          <cell r="H8" t="str">
            <v>Středočeský</v>
          </cell>
          <cell r="I8" t="str">
            <v>Benešov</v>
          </cell>
          <cell r="J8" t="str">
            <v>Benešov</v>
          </cell>
        </row>
        <row r="9">
          <cell r="A9" t="str">
            <v>Benešov MŠ Na Karlově</v>
          </cell>
          <cell r="B9" t="str">
            <v>Základní škola a mateřská škola Benešov, Na Karlově 372</v>
          </cell>
          <cell r="C9" t="str">
            <v>Mateřská škola</v>
          </cell>
          <cell r="D9" t="str">
            <v>Město Benešov</v>
          </cell>
          <cell r="E9">
            <v>75033054</v>
          </cell>
          <cell r="F9" t="str">
            <v> 150015984</v>
          </cell>
          <cell r="G9">
            <v>650015959</v>
          </cell>
          <cell r="H9" t="str">
            <v>Středočeský</v>
          </cell>
          <cell r="I9" t="str">
            <v>Benešov</v>
          </cell>
          <cell r="J9" t="str">
            <v>Benešov</v>
          </cell>
        </row>
        <row r="10">
          <cell r="A10" t="str">
            <v>Benešov MŠ Sedmipírek</v>
          </cell>
          <cell r="B10" t="str">
            <v>Mateřská škola "U kohoutka Sedmipírka" Benešov, Dukelská 1546</v>
          </cell>
          <cell r="C10" t="str">
            <v>Mateřská škola</v>
          </cell>
          <cell r="D10" t="str">
            <v>Město Benešov</v>
          </cell>
          <cell r="E10">
            <v>75033038</v>
          </cell>
          <cell r="F10">
            <v>107510588</v>
          </cell>
          <cell r="G10">
            <v>662000137</v>
          </cell>
          <cell r="H10" t="str">
            <v>Středočeský</v>
          </cell>
          <cell r="I10" t="str">
            <v>Benešov</v>
          </cell>
          <cell r="J10" t="str">
            <v>Benešov</v>
          </cell>
        </row>
        <row r="11">
          <cell r="A11" t="str">
            <v>Benešov MŠ ŠJ 1545 Sedmipírek</v>
          </cell>
          <cell r="B11" t="str">
            <v>Mateřská škola "U kohoutka Sedmipírka" Benešov, Dukelská 1546</v>
          </cell>
          <cell r="C11" t="str">
            <v>Školní jídelna</v>
          </cell>
          <cell r="D11" t="str">
            <v>Město Benešov</v>
          </cell>
          <cell r="E11">
            <v>75033038</v>
          </cell>
          <cell r="F11">
            <v>102674043</v>
          </cell>
          <cell r="G11">
            <v>662000137</v>
          </cell>
          <cell r="H11" t="str">
            <v>Středočeský</v>
          </cell>
          <cell r="I11" t="str">
            <v>Benešov</v>
          </cell>
          <cell r="J11" t="str">
            <v>Benešov</v>
          </cell>
        </row>
        <row r="12">
          <cell r="A12" t="str">
            <v>Benešov MŠ Úsměv</v>
          </cell>
          <cell r="B12" t="str">
            <v>Mateřská škola "Úsměv" Benešov, Pražského povstání 1711</v>
          </cell>
          <cell r="C12" t="str">
            <v>Mateřská škola</v>
          </cell>
          <cell r="D12" t="str">
            <v>Město Benešov</v>
          </cell>
          <cell r="E12">
            <v>75033020</v>
          </cell>
          <cell r="F12">
            <v>107510596</v>
          </cell>
          <cell r="G12">
            <v>600041816</v>
          </cell>
          <cell r="H12" t="str">
            <v>Středočeský</v>
          </cell>
          <cell r="I12" t="str">
            <v>Benešov</v>
          </cell>
          <cell r="J12" t="str">
            <v>Benešov</v>
          </cell>
        </row>
        <row r="13">
          <cell r="A13" t="str">
            <v>Benešov ŠJ Berušky</v>
          </cell>
          <cell r="B13" t="str">
            <v>Mateřská škola "Berušky" Benešov, Táborská 350</v>
          </cell>
          <cell r="C13" t="str">
            <v>Školní jídelna</v>
          </cell>
          <cell r="D13" t="str">
            <v>Město Benešov</v>
          </cell>
          <cell r="E13">
            <v>75033003</v>
          </cell>
          <cell r="F13">
            <v>102662690</v>
          </cell>
          <cell r="G13">
            <v>600041492</v>
          </cell>
          <cell r="H13" t="str">
            <v>Středočeský</v>
          </cell>
          <cell r="I13" t="str">
            <v>Benešov</v>
          </cell>
          <cell r="J13" t="str">
            <v>Benešov</v>
          </cell>
        </row>
        <row r="14">
          <cell r="A14" t="str">
            <v>Benešov ŠJ Čtyřlístek</v>
          </cell>
          <cell r="B14" t="str">
            <v>Mateřská škola "Čtyřlístek" Benešov, Bezručova 1948 - příspěvková organizace</v>
          </cell>
          <cell r="C14" t="str">
            <v>Školní jídelna</v>
          </cell>
          <cell r="D14" t="str">
            <v>Město Benešov</v>
          </cell>
          <cell r="E14">
            <v>75033011</v>
          </cell>
          <cell r="F14">
            <v>108002047</v>
          </cell>
          <cell r="G14">
            <v>600041832</v>
          </cell>
          <cell r="H14" t="str">
            <v>Středočeský</v>
          </cell>
          <cell r="I14" t="str">
            <v>Benešov</v>
          </cell>
          <cell r="J14" t="str">
            <v>Benešov</v>
          </cell>
        </row>
        <row r="15">
          <cell r="A15" t="str">
            <v>Benešov ŠJ Dukelská</v>
          </cell>
          <cell r="B15" t="str">
            <v>Školní jídelna Benešov, Dukelská 1818</v>
          </cell>
          <cell r="C15" t="str">
            <v>Školní jídelna</v>
          </cell>
          <cell r="D15" t="str">
            <v>Město Benešov</v>
          </cell>
          <cell r="E15">
            <v>49828851</v>
          </cell>
          <cell r="F15">
            <v>102662380</v>
          </cell>
          <cell r="G15">
            <v>600042308</v>
          </cell>
          <cell r="H15" t="str">
            <v>Středočeský</v>
          </cell>
          <cell r="I15" t="str">
            <v>Benešov</v>
          </cell>
          <cell r="J15" t="str">
            <v>Benešov</v>
          </cell>
        </row>
        <row r="16">
          <cell r="A16" t="str">
            <v>Benešov ŠJ Jiráskova</v>
          </cell>
          <cell r="B16" t="str">
            <v>Školní jídelna Benešov, Jiráskova 888</v>
          </cell>
          <cell r="C16" t="str">
            <v>Školní jídelna</v>
          </cell>
          <cell r="D16" t="str">
            <v>Město Benešov</v>
          </cell>
          <cell r="E16">
            <v>49828894</v>
          </cell>
          <cell r="F16">
            <v>102662398</v>
          </cell>
          <cell r="G16">
            <v>600042316</v>
          </cell>
          <cell r="H16" t="str">
            <v>Středočeský</v>
          </cell>
          <cell r="I16" t="str">
            <v>Benešov</v>
          </cell>
          <cell r="J16" t="str">
            <v>Benešov</v>
          </cell>
        </row>
        <row r="17">
          <cell r="A17" t="str">
            <v>Benešov ŠJ Na Karlově</v>
          </cell>
          <cell r="B17" t="str">
            <v>Školní jídelna Benešov, Na Karlově 372</v>
          </cell>
          <cell r="C17" t="str">
            <v>Školní jídelna</v>
          </cell>
          <cell r="D17" t="str">
            <v>Město Benešov</v>
          </cell>
          <cell r="E17">
            <v>61660094</v>
          </cell>
          <cell r="F17">
            <v>108002021</v>
          </cell>
          <cell r="G17">
            <v>600042359</v>
          </cell>
          <cell r="H17" t="str">
            <v>Středočeský</v>
          </cell>
          <cell r="I17" t="str">
            <v>Benešov</v>
          </cell>
          <cell r="J17" t="str">
            <v>Benešov</v>
          </cell>
        </row>
        <row r="18">
          <cell r="A18" t="str">
            <v>Benešov ŠJ praktická</v>
          </cell>
          <cell r="B18" t="str">
            <v>Základní škola a Praktická škola Benešov, Hodějovského 1654</v>
          </cell>
          <cell r="C18" t="str">
            <v>Školní jídelna - výdejna</v>
          </cell>
          <cell r="D18" t="str">
            <v>Město Benešov</v>
          </cell>
          <cell r="E18">
            <v>75033046</v>
          </cell>
          <cell r="F18">
            <v>181105063</v>
          </cell>
          <cell r="G18">
            <v>600042260</v>
          </cell>
          <cell r="H18" t="str">
            <v>Středočeský</v>
          </cell>
          <cell r="I18" t="str">
            <v>Benešov</v>
          </cell>
          <cell r="J18" t="str">
            <v>Benešov</v>
          </cell>
        </row>
        <row r="19">
          <cell r="A19" t="str">
            <v>Benešov ŠJ Úsměv</v>
          </cell>
          <cell r="B19" t="str">
            <v>Mateřská škola "Úsměv" Benešov, Pražského povstání 1711</v>
          </cell>
          <cell r="C19" t="str">
            <v>Školní jídelna</v>
          </cell>
          <cell r="D19" t="str">
            <v>Město Benešov</v>
          </cell>
          <cell r="E19">
            <v>75033020</v>
          </cell>
          <cell r="F19">
            <v>102674051</v>
          </cell>
          <cell r="G19">
            <v>600041816</v>
          </cell>
          <cell r="H19" t="str">
            <v>Středočeský</v>
          </cell>
          <cell r="I19" t="str">
            <v>Benešov</v>
          </cell>
          <cell r="J19" t="str">
            <v>Benešov</v>
          </cell>
        </row>
        <row r="20">
          <cell r="A20" t="str">
            <v>Benešov ŠJ-V Na Karlově</v>
          </cell>
          <cell r="B20" t="str">
            <v>Základní škola a mateřská škola Benešov, Na Karlově 372</v>
          </cell>
          <cell r="C20" t="str">
            <v>Školní jídelna - výdejna</v>
          </cell>
          <cell r="D20" t="str">
            <v>Město Benešov</v>
          </cell>
          <cell r="E20">
            <v>75033054</v>
          </cell>
          <cell r="F20">
            <v>181038200</v>
          </cell>
          <cell r="G20">
            <v>650015959</v>
          </cell>
          <cell r="H20" t="str">
            <v>Středočeský</v>
          </cell>
          <cell r="I20" t="str">
            <v>Benešov</v>
          </cell>
          <cell r="J20" t="str">
            <v>Benešov</v>
          </cell>
        </row>
        <row r="21">
          <cell r="A21" t="str">
            <v>Benešov ZŠ Dukelská</v>
          </cell>
          <cell r="B21" t="str">
            <v xml:space="preserve">Základní škola Benešov, Dukelská 1818 </v>
          </cell>
          <cell r="C21" t="str">
            <v>Základní škola</v>
          </cell>
          <cell r="D21" t="str">
            <v>Město Benešov</v>
          </cell>
          <cell r="E21">
            <v>75033071</v>
          </cell>
          <cell r="F21">
            <v>102002185</v>
          </cell>
          <cell r="G21">
            <v>600041956</v>
          </cell>
          <cell r="H21" t="str">
            <v>Středočeský</v>
          </cell>
          <cell r="I21" t="str">
            <v>Benešov</v>
          </cell>
          <cell r="J21" t="str">
            <v>Benešov</v>
          </cell>
        </row>
        <row r="22">
          <cell r="A22" t="str">
            <v>Benešov ZŠ Jiráskova</v>
          </cell>
          <cell r="B22" t="str">
            <v>Základní škola Benešov, Jiráskova 888</v>
          </cell>
          <cell r="C22" t="str">
            <v>Základní škola</v>
          </cell>
          <cell r="D22" t="str">
            <v>Město Benešov</v>
          </cell>
          <cell r="E22">
            <v>75033062</v>
          </cell>
          <cell r="F22">
            <v>102002207</v>
          </cell>
          <cell r="G22">
            <v>600041972</v>
          </cell>
          <cell r="H22" t="str">
            <v>Středočeský</v>
          </cell>
          <cell r="I22" t="str">
            <v>Benešov</v>
          </cell>
          <cell r="J22" t="str">
            <v>Benešov</v>
          </cell>
        </row>
        <row r="23">
          <cell r="A23" t="str">
            <v>Benešov ZŠ Na Karlově</v>
          </cell>
          <cell r="B23" t="str">
            <v>Základní škola a mateřská škola Benešov, Na Karlově 372</v>
          </cell>
          <cell r="C23" t="str">
            <v>Základní škola</v>
          </cell>
          <cell r="D23" t="str">
            <v>Město Benešov</v>
          </cell>
          <cell r="E23">
            <v>75033054</v>
          </cell>
          <cell r="F23">
            <v>150015968</v>
          </cell>
          <cell r="G23">
            <v>650015959</v>
          </cell>
          <cell r="H23" t="str">
            <v>Středočeský</v>
          </cell>
          <cell r="I23" t="str">
            <v>Benešov</v>
          </cell>
          <cell r="J23" t="str">
            <v>Benešov</v>
          </cell>
        </row>
        <row r="24">
          <cell r="A24" t="str">
            <v>Benešov ZŠ praktická</v>
          </cell>
          <cell r="B24" t="str">
            <v>Základní škola a Praktická škola Benešov, Hodějovského 1654</v>
          </cell>
          <cell r="C24" t="str">
            <v>Základní škola</v>
          </cell>
          <cell r="D24" t="str">
            <v>Město Benešov</v>
          </cell>
          <cell r="E24">
            <v>75033046</v>
          </cell>
          <cell r="F24">
            <v>102002771</v>
          </cell>
          <cell r="G24">
            <v>600042260</v>
          </cell>
          <cell r="H24" t="str">
            <v>Středočeský</v>
          </cell>
          <cell r="I24" t="str">
            <v>Benešov</v>
          </cell>
          <cell r="J24" t="str">
            <v>Benešov</v>
          </cell>
        </row>
        <row r="25">
          <cell r="A25" t="str">
            <v>Benešov ZUŠ</v>
          </cell>
          <cell r="B25" t="str">
            <v>Základní umělecká škola Josefa Suka Benešov, Žižkova 471</v>
          </cell>
          <cell r="C25" t="str">
            <v>Základní umělecká škola</v>
          </cell>
          <cell r="D25" t="str">
            <v>Město Benešov</v>
          </cell>
          <cell r="E25">
            <v>69764051</v>
          </cell>
          <cell r="F25">
            <v>113000499</v>
          </cell>
          <cell r="G25">
            <v>613000480</v>
          </cell>
          <cell r="H25" t="str">
            <v>Středočeský</v>
          </cell>
          <cell r="I25" t="str">
            <v>Benešov</v>
          </cell>
          <cell r="J25" t="str">
            <v>Benešov</v>
          </cell>
        </row>
        <row r="26">
          <cell r="A26" t="str">
            <v>Bystřice MŠ</v>
          </cell>
          <cell r="B26" t="str">
            <v>Mateřská škola Bystřice, okres Benešov, příspěvková organizace</v>
          </cell>
          <cell r="C26" t="str">
            <v>Mateřská škola</v>
          </cell>
          <cell r="D26" t="str">
            <v>Město Bystřice</v>
          </cell>
          <cell r="E26">
            <v>75034492</v>
          </cell>
          <cell r="F26">
            <v>107510481</v>
          </cell>
          <cell r="G26">
            <v>600041875</v>
          </cell>
          <cell r="H26" t="str">
            <v>Středočeský</v>
          </cell>
          <cell r="I26" t="str">
            <v>Benešov</v>
          </cell>
          <cell r="J26" t="str">
            <v>Bystřice</v>
          </cell>
        </row>
        <row r="27">
          <cell r="A27" t="str">
            <v>Bystřice ŠJ MŠ</v>
          </cell>
          <cell r="B27" t="str">
            <v>Mateřská škola Bystřice, okres Benešov, příspěvková organizace</v>
          </cell>
          <cell r="C27" t="str">
            <v>Školní jídelna</v>
          </cell>
          <cell r="D27" t="str">
            <v>Město Bystřice</v>
          </cell>
          <cell r="E27">
            <v>75034492</v>
          </cell>
          <cell r="F27">
            <v>102662941</v>
          </cell>
          <cell r="G27">
            <v>600041875</v>
          </cell>
          <cell r="H27" t="str">
            <v>Středočeský</v>
          </cell>
          <cell r="I27" t="str">
            <v>Benešov</v>
          </cell>
          <cell r="J27" t="str">
            <v>Bystřice</v>
          </cell>
        </row>
        <row r="28">
          <cell r="A28" t="str">
            <v>Bystřice ŠJ ZŠ</v>
          </cell>
          <cell r="B28" t="str">
            <v>Základní škola Bystřice, okres Benešov, příspěvková organizace</v>
          </cell>
          <cell r="C28" t="str">
            <v>Školní jídelna</v>
          </cell>
          <cell r="D28" t="str">
            <v>Město Bystřice</v>
          </cell>
          <cell r="E28">
            <v>49528351</v>
          </cell>
          <cell r="F28">
            <v>102662401</v>
          </cell>
          <cell r="G28">
            <v>600042243</v>
          </cell>
          <cell r="H28" t="str">
            <v>Středočeský</v>
          </cell>
          <cell r="I28" t="str">
            <v>Benešov</v>
          </cell>
          <cell r="J28" t="str">
            <v>Bystřice</v>
          </cell>
        </row>
        <row r="29">
          <cell r="A29" t="str">
            <v>Bystřice ZŠ</v>
          </cell>
          <cell r="B29" t="str">
            <v>Základní škola Bystřice, okres Benešov, příspěvková organizace</v>
          </cell>
          <cell r="C29" t="str">
            <v>Základní škola</v>
          </cell>
          <cell r="D29" t="str">
            <v>Město Bystřice</v>
          </cell>
          <cell r="E29">
            <v>49528351</v>
          </cell>
          <cell r="F29" t="str">
            <v> 102002223</v>
          </cell>
          <cell r="G29">
            <v>600042243</v>
          </cell>
          <cell r="H29" t="str">
            <v>Středočeský</v>
          </cell>
          <cell r="I29" t="str">
            <v>Benešov</v>
          </cell>
          <cell r="J29" t="str">
            <v>Bystřice</v>
          </cell>
        </row>
        <row r="30">
          <cell r="A30" t="str">
            <v>Čerčany MŠ</v>
          </cell>
          <cell r="B30" t="str">
            <v>Mateřská škola Čerčany</v>
          </cell>
          <cell r="C30" t="str">
            <v>Mateřská škola</v>
          </cell>
          <cell r="D30" t="str">
            <v>Obec Čerčany</v>
          </cell>
          <cell r="E30">
            <v>71001085</v>
          </cell>
          <cell r="F30" t="str">
            <v> 107510073</v>
          </cell>
          <cell r="G30">
            <v>600041506</v>
          </cell>
          <cell r="H30" t="str">
            <v>Středočeský</v>
          </cell>
          <cell r="I30" t="str">
            <v>Benešov</v>
          </cell>
          <cell r="J30" t="str">
            <v>Čerčany</v>
          </cell>
        </row>
        <row r="31">
          <cell r="A31" t="str">
            <v>Čerčany ŠJ MŠ</v>
          </cell>
          <cell r="B31" t="str">
            <v>Mateřská škola Čerčany</v>
          </cell>
          <cell r="C31" t="str">
            <v>Školní jídelna</v>
          </cell>
          <cell r="D31" t="str">
            <v>Obec Čerčany</v>
          </cell>
          <cell r="E31">
            <v>71001085</v>
          </cell>
          <cell r="F31">
            <v>102662711</v>
          </cell>
          <cell r="G31">
            <v>600041506</v>
          </cell>
          <cell r="H31" t="str">
            <v>Středočeský</v>
          </cell>
          <cell r="I31" t="str">
            <v>Benešov</v>
          </cell>
          <cell r="J31" t="str">
            <v>Čerčany</v>
          </cell>
        </row>
        <row r="32">
          <cell r="A32" t="str">
            <v>Čerčany ŠJ ZŠ</v>
          </cell>
          <cell r="B32" t="str">
            <v>Základní škola Čerčany, okres Benešov</v>
          </cell>
          <cell r="C32" t="str">
            <v>Školní jídelna</v>
          </cell>
          <cell r="D32" t="str">
            <v>Obec Čerčany</v>
          </cell>
          <cell r="E32">
            <v>70879176</v>
          </cell>
          <cell r="F32">
            <v>102662428</v>
          </cell>
          <cell r="G32">
            <v>600041999</v>
          </cell>
          <cell r="H32" t="str">
            <v>Středočeský</v>
          </cell>
          <cell r="I32" t="str">
            <v>Benešov</v>
          </cell>
          <cell r="J32" t="str">
            <v>Čerčany</v>
          </cell>
        </row>
        <row r="33">
          <cell r="A33" t="str">
            <v>Čerčany ZŠ</v>
          </cell>
          <cell r="B33" t="str">
            <v>Základní škola Čerčany, okres Benešov</v>
          </cell>
          <cell r="C33" t="str">
            <v>Základní škola</v>
          </cell>
          <cell r="D33" t="str">
            <v>Obec Čerčany</v>
          </cell>
          <cell r="E33">
            <v>70879176</v>
          </cell>
          <cell r="F33">
            <v>102002274</v>
          </cell>
          <cell r="G33">
            <v>600041999</v>
          </cell>
          <cell r="H33" t="str">
            <v>Středočeský</v>
          </cell>
          <cell r="I33" t="str">
            <v>Benešov</v>
          </cell>
          <cell r="J33" t="str">
            <v>Čerčany</v>
          </cell>
        </row>
        <row r="34">
          <cell r="A34" t="str">
            <v>Čerčany ZUŠ</v>
          </cell>
          <cell r="B34" t="str">
            <v>Základní umělecká škola Čerčany, příspěvková organizace</v>
          </cell>
          <cell r="C34" t="str">
            <v>Základní umělecká škola</v>
          </cell>
          <cell r="D34" t="str">
            <v>Obec Čerčany</v>
          </cell>
          <cell r="E34">
            <v>71225528</v>
          </cell>
          <cell r="F34">
            <v>110450370</v>
          </cell>
          <cell r="G34">
            <v>650072812</v>
          </cell>
          <cell r="H34" t="str">
            <v>Středočeský</v>
          </cell>
          <cell r="I34" t="str">
            <v>Benešov</v>
          </cell>
          <cell r="J34" t="str">
            <v>Čerčany</v>
          </cell>
        </row>
        <row r="35">
          <cell r="A35" t="str">
            <v>Divišov MŠ</v>
          </cell>
          <cell r="B35" t="str">
            <v>Mateřská škola Divišov, okres Benešov</v>
          </cell>
          <cell r="C35" t="str">
            <v>Mateřská škola</v>
          </cell>
          <cell r="D35" t="str">
            <v>Městys Divišov</v>
          </cell>
          <cell r="E35">
            <v>70998523</v>
          </cell>
          <cell r="F35">
            <v>107510120</v>
          </cell>
          <cell r="G35">
            <v>600041522</v>
          </cell>
          <cell r="H35" t="str">
            <v>Středočeský</v>
          </cell>
          <cell r="I35" t="str">
            <v>Benešov</v>
          </cell>
          <cell r="J35" t="str">
            <v>Divišov</v>
          </cell>
        </row>
        <row r="36">
          <cell r="A36" t="str">
            <v>Divišov ŠJ MŠ</v>
          </cell>
          <cell r="B36" t="str">
            <v>Mateřská škola Divišov, okres Benešov</v>
          </cell>
          <cell r="C36" t="str">
            <v>Školní jídelna</v>
          </cell>
          <cell r="D36" t="str">
            <v>Městys Divišov</v>
          </cell>
          <cell r="E36">
            <v>70998523</v>
          </cell>
          <cell r="F36">
            <v>102662738</v>
          </cell>
          <cell r="G36">
            <v>600041522</v>
          </cell>
          <cell r="H36" t="str">
            <v>Středočeský</v>
          </cell>
          <cell r="I36" t="str">
            <v>Benešov</v>
          </cell>
          <cell r="J36" t="str">
            <v>Divišov</v>
          </cell>
        </row>
        <row r="37">
          <cell r="A37" t="str">
            <v>Divišov ŠJ ZŠ</v>
          </cell>
          <cell r="B37" t="str">
            <v>Základní škola Divišov, okres Benešov</v>
          </cell>
          <cell r="C37" t="str">
            <v>Školní jídelna</v>
          </cell>
          <cell r="D37" t="str">
            <v>Městys Divišov</v>
          </cell>
          <cell r="E37">
            <v>70998515</v>
          </cell>
          <cell r="F37">
            <v>102662436</v>
          </cell>
          <cell r="G37">
            <v>600042006</v>
          </cell>
          <cell r="H37" t="str">
            <v>Středočeský</v>
          </cell>
          <cell r="I37" t="str">
            <v>Benešov</v>
          </cell>
          <cell r="J37" t="str">
            <v>Divišov</v>
          </cell>
        </row>
        <row r="38">
          <cell r="A38" t="str">
            <v>Divišov ZŠ</v>
          </cell>
          <cell r="B38" t="str">
            <v>Základní škola Divišov, okres Benešov</v>
          </cell>
          <cell r="C38" t="str">
            <v>Základní škola</v>
          </cell>
          <cell r="D38" t="str">
            <v>Městys Divišov</v>
          </cell>
          <cell r="E38">
            <v>70998515</v>
          </cell>
          <cell r="F38">
            <v>102002291</v>
          </cell>
          <cell r="G38">
            <v>600042006</v>
          </cell>
          <cell r="H38" t="str">
            <v>Středočeský</v>
          </cell>
          <cell r="I38" t="str">
            <v>Benešov</v>
          </cell>
          <cell r="J38" t="str">
            <v>Divišov</v>
          </cell>
        </row>
        <row r="39">
          <cell r="A39" t="str">
            <v>GAIA MŠ</v>
          </cell>
          <cell r="B39" t="str">
            <v>Mateřská škola a základní škola GAIA</v>
          </cell>
          <cell r="C39" t="str">
            <v>Mateřská škola</v>
          </cell>
          <cell r="D39" t="str">
            <v>Bc. Jakub Svoboda</v>
          </cell>
          <cell r="E39" t="str">
            <v>02043378</v>
          </cell>
          <cell r="F39">
            <v>181048922</v>
          </cell>
          <cell r="G39">
            <v>691005567</v>
          </cell>
          <cell r="H39" t="str">
            <v>Středočeský</v>
          </cell>
          <cell r="I39" t="str">
            <v>Benešov</v>
          </cell>
          <cell r="J39" t="str">
            <v>Týnec nad Sázavou</v>
          </cell>
        </row>
        <row r="40">
          <cell r="A40" t="str">
            <v>GAIA ŠJ</v>
          </cell>
          <cell r="B40" t="str">
            <v>Mateřská škola a základní škola GAIA</v>
          </cell>
          <cell r="C40" t="str">
            <v>Školní jídelna - výdejna</v>
          </cell>
          <cell r="D40" t="str">
            <v>Bc. Jakub Svoboda</v>
          </cell>
          <cell r="E40" t="str">
            <v>02043378</v>
          </cell>
          <cell r="F40">
            <v>181048931</v>
          </cell>
          <cell r="G40">
            <v>691005567</v>
          </cell>
          <cell r="H40" t="str">
            <v>Středočeský</v>
          </cell>
          <cell r="I40" t="str">
            <v>Benešov</v>
          </cell>
          <cell r="J40" t="str">
            <v>Týnec nad Sázavou</v>
          </cell>
        </row>
        <row r="41">
          <cell r="A41" t="str">
            <v>GAIA ZŠ</v>
          </cell>
          <cell r="B41" t="str">
            <v>Mateřská škola a základní škola GAIA</v>
          </cell>
          <cell r="C41" t="str">
            <v>Základní škola</v>
          </cell>
          <cell r="D41" t="str">
            <v>Bc. Jakub Svoboda</v>
          </cell>
          <cell r="E41" t="str">
            <v>02043378</v>
          </cell>
          <cell r="F41">
            <v>181076560</v>
          </cell>
          <cell r="G41">
            <v>691005567</v>
          </cell>
          <cell r="H41" t="str">
            <v>Středočeský</v>
          </cell>
          <cell r="I41" t="str">
            <v>Benešov</v>
          </cell>
          <cell r="J41" t="str">
            <v>Týnec nad Sázavou</v>
          </cell>
        </row>
        <row r="42">
          <cell r="A42" t="str">
            <v>Gymnázium</v>
          </cell>
          <cell r="B42" t="str">
            <v>Gymnázium, Benešov, Husova 470</v>
          </cell>
          <cell r="C42" t="str">
            <v>Vícelété gymnázium</v>
          </cell>
          <cell r="D42" t="str">
            <v>Středočeský kraj</v>
          </cell>
          <cell r="E42">
            <v>61664707</v>
          </cell>
          <cell r="F42" t="str">
            <v>061664707</v>
          </cell>
          <cell r="G42">
            <v>600006671</v>
          </cell>
          <cell r="H42" t="str">
            <v>Středočeský</v>
          </cell>
          <cell r="I42" t="str">
            <v>Benešov</v>
          </cell>
          <cell r="J42" t="str">
            <v>Benešov</v>
          </cell>
        </row>
        <row r="43">
          <cell r="A43" t="str">
            <v>Chocerady MŠ</v>
          </cell>
          <cell r="B43" t="str">
            <v>Základní škola a Mateřská škola Chocerady 267, příspěvková organizace</v>
          </cell>
          <cell r="C43" t="str">
            <v>Mateřská škola</v>
          </cell>
          <cell r="D43" t="str">
            <v>Obec Chocerady</v>
          </cell>
          <cell r="E43">
            <v>75002922</v>
          </cell>
          <cell r="F43">
            <v>107510090</v>
          </cell>
          <cell r="G43">
            <v>600042022</v>
          </cell>
          <cell r="H43" t="str">
            <v>Středočeský</v>
          </cell>
          <cell r="I43" t="str">
            <v>Benešov</v>
          </cell>
          <cell r="J43" t="str">
            <v>Chocerady</v>
          </cell>
        </row>
        <row r="44">
          <cell r="A44" t="str">
            <v>Chocerady ŠJ</v>
          </cell>
          <cell r="B44" t="str">
            <v>Základní škola a Mateřská škola Chocerady 267, příspěvková organizace</v>
          </cell>
          <cell r="C44" t="str">
            <v>Školní jídelna</v>
          </cell>
          <cell r="D44" t="str">
            <v>Obec Chocerady</v>
          </cell>
          <cell r="E44">
            <v>75002922</v>
          </cell>
          <cell r="F44">
            <v>102662452</v>
          </cell>
          <cell r="G44">
            <v>600042022</v>
          </cell>
          <cell r="H44" t="str">
            <v>Středočeský</v>
          </cell>
          <cell r="I44" t="str">
            <v>Benešov</v>
          </cell>
          <cell r="J44" t="str">
            <v>Chocerady</v>
          </cell>
        </row>
        <row r="45">
          <cell r="A45" t="str">
            <v>Chocerady ZŠ</v>
          </cell>
          <cell r="B45" t="str">
            <v>Základní škola a Mateřská škola Chocerady 267, příspěvková organizace</v>
          </cell>
          <cell r="C45" t="str">
            <v>Základní škola</v>
          </cell>
          <cell r="D45" t="str">
            <v>Obec Chocerady</v>
          </cell>
          <cell r="E45">
            <v>75002922</v>
          </cell>
          <cell r="F45" t="str">
            <v> 102002312</v>
          </cell>
          <cell r="G45">
            <v>600042022</v>
          </cell>
          <cell r="H45" t="str">
            <v>Středočeský</v>
          </cell>
          <cell r="I45" t="str">
            <v>Benešov</v>
          </cell>
          <cell r="J45" t="str">
            <v>Chocerady</v>
          </cell>
        </row>
        <row r="46">
          <cell r="A46" t="str">
            <v>Chotýšany MŠ</v>
          </cell>
          <cell r="B46" t="str">
            <v>Základní škola a Mateřská škola, Chotýšany, okres Benešov</v>
          </cell>
          <cell r="C46" t="str">
            <v>Mateřská škola</v>
          </cell>
          <cell r="D46" t="str">
            <v>Obec Chotýšany</v>
          </cell>
          <cell r="E46">
            <v>71006559</v>
          </cell>
          <cell r="F46">
            <v>107510111</v>
          </cell>
          <cell r="G46">
            <v>600042235</v>
          </cell>
          <cell r="H46" t="str">
            <v>Středočeský</v>
          </cell>
          <cell r="I46" t="str">
            <v>Benešov</v>
          </cell>
          <cell r="J46" t="str">
            <v>Chotýšany</v>
          </cell>
        </row>
        <row r="47">
          <cell r="A47" t="str">
            <v>Chotýšany ŠJ 49</v>
          </cell>
          <cell r="B47" t="str">
            <v>Základní škola a Mateřská škola, Chotýšany, okres Benešov</v>
          </cell>
          <cell r="C47" t="str">
            <v>Školní jídelna</v>
          </cell>
          <cell r="D47" t="str">
            <v>Obec Chotýšany</v>
          </cell>
          <cell r="E47">
            <v>71006559</v>
          </cell>
          <cell r="F47">
            <v>102662321</v>
          </cell>
          <cell r="G47">
            <v>600042235</v>
          </cell>
          <cell r="H47" t="str">
            <v>Středočeský</v>
          </cell>
          <cell r="I47" t="str">
            <v>Benešov</v>
          </cell>
          <cell r="J47" t="str">
            <v>Chotýšany</v>
          </cell>
        </row>
        <row r="48">
          <cell r="A48" t="str">
            <v>Chotýšany ŠJ 84</v>
          </cell>
          <cell r="B48" t="str">
            <v>Základní škola a Mateřská škola, Chotýšany, okres Benešov</v>
          </cell>
          <cell r="C48" t="str">
            <v>Školní jídelna - výdejna</v>
          </cell>
          <cell r="D48" t="str">
            <v>Obec Chotýšany</v>
          </cell>
          <cell r="E48">
            <v>71006559</v>
          </cell>
          <cell r="F48">
            <v>181091291</v>
          </cell>
          <cell r="G48">
            <v>600042235</v>
          </cell>
          <cell r="H48" t="str">
            <v>Středočeský</v>
          </cell>
          <cell r="I48" t="str">
            <v>Benešov</v>
          </cell>
          <cell r="J48" t="str">
            <v>Chotýšany</v>
          </cell>
        </row>
        <row r="49">
          <cell r="A49" t="str">
            <v>Chotýšany ZŠ</v>
          </cell>
          <cell r="B49" t="str">
            <v>Základní škola a Mateřská škola, Chotýšany, okres Benešov</v>
          </cell>
          <cell r="C49" t="str">
            <v>Základní škola</v>
          </cell>
          <cell r="D49" t="str">
            <v>Obec Chotýšany</v>
          </cell>
          <cell r="E49">
            <v>71006559</v>
          </cell>
          <cell r="F49">
            <v>102002037</v>
          </cell>
          <cell r="G49">
            <v>600042235</v>
          </cell>
          <cell r="H49" t="str">
            <v>Středočeský</v>
          </cell>
          <cell r="I49" t="str">
            <v>Benešov</v>
          </cell>
          <cell r="J49" t="str">
            <v>Chotýšany</v>
          </cell>
        </row>
        <row r="50">
          <cell r="A50" t="str">
            <v>Krhanice MŠ</v>
          </cell>
          <cell r="B50" t="str">
            <v>Mateřská škola Krhanice, okres Benešov</v>
          </cell>
          <cell r="C50" t="str">
            <v>Mateřská škola</v>
          </cell>
          <cell r="D50" t="str">
            <v>Obec Krhanice</v>
          </cell>
          <cell r="E50">
            <v>75033445</v>
          </cell>
          <cell r="F50">
            <v>107510197</v>
          </cell>
          <cell r="G50">
            <v>600041573</v>
          </cell>
          <cell r="H50" t="str">
            <v>Středočeský</v>
          </cell>
          <cell r="I50" t="str">
            <v>Benešov</v>
          </cell>
          <cell r="J50" t="str">
            <v>Krhanice</v>
          </cell>
        </row>
        <row r="51">
          <cell r="A51" t="str">
            <v>Krhanice ŠJ MŠ</v>
          </cell>
          <cell r="B51" t="str">
            <v>Mateřská škola Krhanice, okres Benešov</v>
          </cell>
          <cell r="C51" t="str">
            <v>Školní jídelna - výdejna</v>
          </cell>
          <cell r="D51" t="str">
            <v>Obec Krhanice</v>
          </cell>
          <cell r="E51">
            <v>75033445</v>
          </cell>
          <cell r="F51">
            <v>162000596</v>
          </cell>
          <cell r="G51">
            <v>600041573</v>
          </cell>
          <cell r="H51" t="str">
            <v>Středočeský</v>
          </cell>
          <cell r="I51" t="str">
            <v>Benešov</v>
          </cell>
          <cell r="J51" t="str">
            <v>Krhanice</v>
          </cell>
        </row>
        <row r="52">
          <cell r="A52" t="str">
            <v>Krhanice ŠJ ZŠ</v>
          </cell>
          <cell r="B52" t="str">
            <v>Základní škola Krhanice, okres Benešov</v>
          </cell>
          <cell r="C52" t="str">
            <v>Školní jídelna</v>
          </cell>
          <cell r="D52" t="str">
            <v>Obec Krhanice</v>
          </cell>
          <cell r="E52">
            <v>75033453</v>
          </cell>
          <cell r="F52">
            <v>162104421</v>
          </cell>
          <cell r="G52">
            <v>600042049</v>
          </cell>
          <cell r="H52" t="str">
            <v>Středočeský</v>
          </cell>
          <cell r="I52" t="str">
            <v>Benešov</v>
          </cell>
          <cell r="J52" t="str">
            <v>Krhanice</v>
          </cell>
        </row>
        <row r="53">
          <cell r="A53" t="str">
            <v>Krhanice ZŠ</v>
          </cell>
          <cell r="B53" t="str">
            <v>Základní škola Krhanice, okres Benešov</v>
          </cell>
          <cell r="C53" t="str">
            <v>Základní škola</v>
          </cell>
          <cell r="D53" t="str">
            <v>Obec Krhanice</v>
          </cell>
          <cell r="E53">
            <v>75033453</v>
          </cell>
          <cell r="F53" t="str">
            <v>   102002398</v>
          </cell>
          <cell r="G53">
            <v>600042049</v>
          </cell>
          <cell r="H53" t="str">
            <v>Středočeský</v>
          </cell>
          <cell r="I53" t="str">
            <v>Benešov</v>
          </cell>
          <cell r="J53" t="str">
            <v>Krhanice</v>
          </cell>
        </row>
        <row r="54">
          <cell r="A54" t="str">
            <v>Křečovice MŠ</v>
          </cell>
          <cell r="B54" t="str">
            <v xml:space="preserve">Základní škola Josefa Suka a mateřská škola Křečovice </v>
          </cell>
          <cell r="C54" t="str">
            <v>Mateřská škola</v>
          </cell>
          <cell r="D54" t="str">
            <v>Obec Křečovice</v>
          </cell>
          <cell r="E54">
            <v>75034794</v>
          </cell>
          <cell r="F54" t="str">
            <v> 107510162</v>
          </cell>
          <cell r="G54">
            <v>600041891</v>
          </cell>
          <cell r="H54" t="str">
            <v>Středočeský</v>
          </cell>
          <cell r="I54" t="str">
            <v>Benešov</v>
          </cell>
          <cell r="J54" t="str">
            <v>Křečovice</v>
          </cell>
        </row>
        <row r="55">
          <cell r="A55" t="str">
            <v>Křečovice ŠJ</v>
          </cell>
          <cell r="B55" t="str">
            <v xml:space="preserve">Základní škola Josefa Suka a mateřská škola Křečovice </v>
          </cell>
          <cell r="C55" t="str">
            <v>Školní jídelna</v>
          </cell>
          <cell r="D55" t="str">
            <v>Obec Křečovice</v>
          </cell>
          <cell r="E55">
            <v>75034794</v>
          </cell>
          <cell r="F55">
            <v>102662339</v>
          </cell>
          <cell r="G55">
            <v>600041891</v>
          </cell>
          <cell r="H55" t="str">
            <v>Středočeský</v>
          </cell>
          <cell r="I55" t="str">
            <v>Benešov</v>
          </cell>
          <cell r="J55" t="str">
            <v>Křečovice</v>
          </cell>
        </row>
        <row r="56">
          <cell r="A56" t="str">
            <v>Křečovice ZŠ</v>
          </cell>
          <cell r="B56" t="str">
            <v xml:space="preserve">Základní škola Josefa Suka a mateřská škola Křečovice </v>
          </cell>
          <cell r="C56" t="str">
            <v>Základní škola</v>
          </cell>
          <cell r="D56" t="str">
            <v>Obec Křečovice</v>
          </cell>
          <cell r="E56">
            <v>75034794</v>
          </cell>
          <cell r="F56" t="str">
            <v> 102002045</v>
          </cell>
          <cell r="G56">
            <v>600041891</v>
          </cell>
          <cell r="H56" t="str">
            <v>Středočeský</v>
          </cell>
          <cell r="I56" t="str">
            <v>Benešov</v>
          </cell>
          <cell r="J56" t="str">
            <v>Křečovice</v>
          </cell>
        </row>
        <row r="57">
          <cell r="A57" t="str">
            <v>Lešany MŠ</v>
          </cell>
          <cell r="B57" t="str">
            <v>Základní škola a mateřská škola Lešany</v>
          </cell>
          <cell r="C57" t="str">
            <v>Mateřská škola</v>
          </cell>
          <cell r="D57" t="str">
            <v>Obec Lešany</v>
          </cell>
          <cell r="E57">
            <v>70990751</v>
          </cell>
          <cell r="F57">
            <v>107516802</v>
          </cell>
          <cell r="G57">
            <v>600041883</v>
          </cell>
          <cell r="H57" t="str">
            <v>Středočeský</v>
          </cell>
          <cell r="I57" t="str">
            <v>Benešov</v>
          </cell>
          <cell r="J57" t="str">
            <v>Lešany</v>
          </cell>
        </row>
        <row r="58">
          <cell r="A58" t="str">
            <v>Lešany ŠJ</v>
          </cell>
          <cell r="B58" t="str">
            <v>Základní škola a mateřská škola Lešany</v>
          </cell>
          <cell r="C58" t="str">
            <v>Školní jídelna</v>
          </cell>
          <cell r="D58" t="str">
            <v>Obec Lešany</v>
          </cell>
          <cell r="E58">
            <v>70990751</v>
          </cell>
          <cell r="F58">
            <v>102738726</v>
          </cell>
          <cell r="G58">
            <v>600041883</v>
          </cell>
          <cell r="H58" t="str">
            <v>Středočeský</v>
          </cell>
          <cell r="I58" t="str">
            <v>Benešov</v>
          </cell>
          <cell r="J58" t="str">
            <v>Lešany</v>
          </cell>
        </row>
        <row r="59">
          <cell r="A59" t="str">
            <v>Lešany ZŠ</v>
          </cell>
          <cell r="B59" t="str">
            <v>Základní škola a mateřská škola Lešany</v>
          </cell>
          <cell r="C59" t="str">
            <v>Základní škola</v>
          </cell>
          <cell r="D59" t="str">
            <v>Obec Lešany</v>
          </cell>
          <cell r="E59">
            <v>70990751</v>
          </cell>
          <cell r="F59" t="str">
            <v>000232122</v>
          </cell>
          <cell r="G59">
            <v>600041883</v>
          </cell>
          <cell r="H59" t="str">
            <v>Středočeský</v>
          </cell>
          <cell r="I59" t="str">
            <v>Benešov</v>
          </cell>
          <cell r="J59" t="str">
            <v>Lešany</v>
          </cell>
        </row>
        <row r="60">
          <cell r="A60" t="str">
            <v>Maršovice MŠ</v>
          </cell>
          <cell r="B60" t="str">
            <v>Mateřská škola Maršovice, okres Benešov, příspěvková organizace</v>
          </cell>
          <cell r="C60" t="str">
            <v>Mateřská škola</v>
          </cell>
          <cell r="D60" t="str">
            <v>Městys Maršovice</v>
          </cell>
          <cell r="E60">
            <v>70993432</v>
          </cell>
          <cell r="F60">
            <v>107510227</v>
          </cell>
          <cell r="G60">
            <v>600042197</v>
          </cell>
          <cell r="H60" t="str">
            <v>Středočeský</v>
          </cell>
          <cell r="I60" t="str">
            <v>Benešov</v>
          </cell>
          <cell r="J60" t="str">
            <v>Maršovice</v>
          </cell>
        </row>
        <row r="61">
          <cell r="A61" t="str">
            <v>Maršovice ŠJ</v>
          </cell>
          <cell r="B61" t="str">
            <v>Mateřská škola Maršovice, okres Benešov, příspěvková organizace</v>
          </cell>
          <cell r="C61" t="str">
            <v>Školní jídelna</v>
          </cell>
          <cell r="D61" t="str">
            <v>Městys Maršovice</v>
          </cell>
          <cell r="E61">
            <v>70993432</v>
          </cell>
          <cell r="F61">
            <v>102662797</v>
          </cell>
          <cell r="G61">
            <v>600042197</v>
          </cell>
          <cell r="H61" t="str">
            <v>Středočeský</v>
          </cell>
          <cell r="I61" t="str">
            <v>Benešov</v>
          </cell>
          <cell r="J61" t="str">
            <v>Maršovice</v>
          </cell>
        </row>
        <row r="62">
          <cell r="A62" t="str">
            <v>Minisvět MŠ</v>
          </cell>
          <cell r="B62" t="str">
            <v>Mateřská škola MiniSvět Mrač s.r.o.</v>
          </cell>
          <cell r="C62" t="str">
            <v>Mateřská škola</v>
          </cell>
          <cell r="D62" t="str">
            <v>Mateřská škola MiniSvět Mrač s.r.o.</v>
          </cell>
          <cell r="E62">
            <v>28391357</v>
          </cell>
          <cell r="F62">
            <v>181005239</v>
          </cell>
          <cell r="G62">
            <v>691000328</v>
          </cell>
          <cell r="H62" t="str">
            <v>Středočeský</v>
          </cell>
          <cell r="I62" t="str">
            <v>Benešov</v>
          </cell>
          <cell r="J62" t="str">
            <v>Mrač</v>
          </cell>
        </row>
        <row r="63">
          <cell r="A63" t="str">
            <v>Minisvět ŠJ</v>
          </cell>
          <cell r="B63" t="str">
            <v>Mateřská škola MiniSvět Mrač s.r.o.</v>
          </cell>
          <cell r="C63" t="str">
            <v>Školní jídelna</v>
          </cell>
          <cell r="D63" t="str">
            <v>Mateřská škola MiniSvět Mrač s.r.o.</v>
          </cell>
          <cell r="E63">
            <v>28391357</v>
          </cell>
          <cell r="F63">
            <v>181005247</v>
          </cell>
          <cell r="G63">
            <v>691000328</v>
          </cell>
          <cell r="H63" t="str">
            <v>Středočeský</v>
          </cell>
          <cell r="I63" t="str">
            <v>Benešov</v>
          </cell>
          <cell r="J63" t="str">
            <v>Mrač</v>
          </cell>
        </row>
        <row r="64">
          <cell r="A64" t="str">
            <v>Nespeky MŠ</v>
          </cell>
          <cell r="B64" t="str">
            <v>Mateřská škola Nespeky, příspěvková organizace</v>
          </cell>
          <cell r="C64" t="str">
            <v>Mateřská škola</v>
          </cell>
          <cell r="D64" t="str">
            <v>Obec Nespeky</v>
          </cell>
          <cell r="E64">
            <v>72554215</v>
          </cell>
          <cell r="F64" t="str">
            <v> 181035804</v>
          </cell>
          <cell r="G64">
            <v>691004072</v>
          </cell>
          <cell r="H64" t="str">
            <v>Středočeský</v>
          </cell>
          <cell r="I64" t="str">
            <v>Benešov</v>
          </cell>
          <cell r="J64" t="str">
            <v>Nespeky</v>
          </cell>
        </row>
        <row r="65">
          <cell r="A65" t="str">
            <v>Nespeky ŠJ</v>
          </cell>
          <cell r="B65" t="str">
            <v>Mateřská škola Nespeky, příspěvková organizace</v>
          </cell>
          <cell r="C65" t="str">
            <v>Školní jídelna - výdejna</v>
          </cell>
          <cell r="D65" t="str">
            <v>Obec Nespeky</v>
          </cell>
          <cell r="E65">
            <v>72554215</v>
          </cell>
          <cell r="F65">
            <v>181035812</v>
          </cell>
          <cell r="G65">
            <v>691004072</v>
          </cell>
          <cell r="H65" t="str">
            <v>Středočeský</v>
          </cell>
          <cell r="I65" t="str">
            <v>Benešov</v>
          </cell>
          <cell r="J65" t="str">
            <v>Nespeky</v>
          </cell>
        </row>
        <row r="66">
          <cell r="A66" t="str">
            <v>Netvořice MŠ</v>
          </cell>
          <cell r="B66" t="str">
            <v>Mateřská škola Netvořice, okres Benešov, příspěvková organizace</v>
          </cell>
          <cell r="C66" t="str">
            <v>Mateřská škola</v>
          </cell>
          <cell r="D66" t="str">
            <v>Městys Netvořice</v>
          </cell>
          <cell r="E66">
            <v>70996857</v>
          </cell>
          <cell r="F66" t="str">
            <v> 107510251</v>
          </cell>
          <cell r="G66">
            <v>600041620</v>
          </cell>
          <cell r="H66" t="str">
            <v>Středočeský</v>
          </cell>
          <cell r="I66" t="str">
            <v>Benešov</v>
          </cell>
          <cell r="J66" t="str">
            <v>Netvořice</v>
          </cell>
        </row>
        <row r="67">
          <cell r="A67" t="str">
            <v>Netvořice ŠJ MŠ</v>
          </cell>
          <cell r="B67" t="str">
            <v>Mateřská škola Netvořice, okres Benešov, příspěvková organizace</v>
          </cell>
          <cell r="C67" t="str">
            <v>Školní jídelna - výdejna</v>
          </cell>
          <cell r="D67" t="str">
            <v>Městys Netvořice</v>
          </cell>
          <cell r="E67">
            <v>70996857</v>
          </cell>
          <cell r="F67">
            <v>162000570</v>
          </cell>
          <cell r="G67">
            <v>600041620</v>
          </cell>
          <cell r="H67" t="str">
            <v>Středočeský</v>
          </cell>
          <cell r="I67" t="str">
            <v>Benešov</v>
          </cell>
          <cell r="J67" t="str">
            <v>Netvořice</v>
          </cell>
        </row>
        <row r="68">
          <cell r="A68" t="str">
            <v>Netvořice ŠJ ZŠ</v>
          </cell>
          <cell r="B68" t="str">
            <v>Základní škola Netvořice, okres Benešov, příspěvková organizace</v>
          </cell>
          <cell r="C68" t="str">
            <v>Školní jídelna</v>
          </cell>
          <cell r="D68" t="str">
            <v>Městys Netvořice</v>
          </cell>
          <cell r="E68">
            <v>70996865</v>
          </cell>
          <cell r="F68">
            <v>102662509</v>
          </cell>
          <cell r="G68">
            <v>600042073</v>
          </cell>
          <cell r="H68" t="str">
            <v>Středočeský</v>
          </cell>
          <cell r="I68" t="str">
            <v>Benešov</v>
          </cell>
          <cell r="J68" t="str">
            <v>Netvořice</v>
          </cell>
        </row>
        <row r="69">
          <cell r="A69" t="str">
            <v>Netvořice ZŠ</v>
          </cell>
          <cell r="B69" t="str">
            <v>Základní škola Netvořice, okres Benešov, příspěvková organizace</v>
          </cell>
          <cell r="C69" t="str">
            <v>Základní škola</v>
          </cell>
          <cell r="D69" t="str">
            <v>Městys Netvořice</v>
          </cell>
          <cell r="E69">
            <v>70996865</v>
          </cell>
          <cell r="F69">
            <v>102002461</v>
          </cell>
          <cell r="G69">
            <v>600042073</v>
          </cell>
          <cell r="H69" t="str">
            <v>Středočeský</v>
          </cell>
          <cell r="I69" t="str">
            <v>Benešov</v>
          </cell>
          <cell r="J69" t="str">
            <v>Netvořice</v>
          </cell>
        </row>
        <row r="70">
          <cell r="A70" t="str">
            <v>Neveklov MŠ</v>
          </cell>
          <cell r="B70" t="str">
            <v>Mateřská škola Neveklov, okres Benešov</v>
          </cell>
          <cell r="C70" t="str">
            <v>Mateřská škola</v>
          </cell>
          <cell r="D70" t="str">
            <v>Město Neveklov</v>
          </cell>
          <cell r="E70">
            <v>70990662</v>
          </cell>
          <cell r="F70">
            <v>107510260</v>
          </cell>
          <cell r="G70">
            <v>600041638</v>
          </cell>
          <cell r="H70" t="str">
            <v>Středočeský</v>
          </cell>
          <cell r="I70" t="str">
            <v>Benešov</v>
          </cell>
          <cell r="J70" t="str">
            <v>Neveklov</v>
          </cell>
        </row>
        <row r="71">
          <cell r="A71" t="str">
            <v>Neveklov ZŠ</v>
          </cell>
          <cell r="B71" t="str">
            <v>Základní škola Jana Kubelíka, Neveklov</v>
          </cell>
          <cell r="C71" t="str">
            <v>Základní škola</v>
          </cell>
          <cell r="D71" t="str">
            <v>Město Neveklov</v>
          </cell>
          <cell r="E71">
            <v>70990654</v>
          </cell>
          <cell r="F71">
            <v>102002479</v>
          </cell>
          <cell r="G71">
            <v>600042081</v>
          </cell>
          <cell r="H71" t="str">
            <v>Středočeský</v>
          </cell>
          <cell r="I71" t="str">
            <v>Benešov</v>
          </cell>
          <cell r="J71" t="str">
            <v>Neveklov</v>
          </cell>
        </row>
        <row r="72">
          <cell r="A72" t="str">
            <v>Petroupim MŠ</v>
          </cell>
          <cell r="B72" t="str">
            <v>Mateřská škola Petroupim, okres Benešov, příspěvková organizace</v>
          </cell>
          <cell r="C72" t="str">
            <v>Mateřská škola</v>
          </cell>
          <cell r="D72" t="str">
            <v>Obec Petroupim</v>
          </cell>
          <cell r="E72">
            <v>71004581</v>
          </cell>
          <cell r="F72">
            <v>107510049</v>
          </cell>
          <cell r="G72">
            <v>600041484</v>
          </cell>
          <cell r="H72" t="str">
            <v>Středočeský</v>
          </cell>
          <cell r="I72" t="str">
            <v>Benešov</v>
          </cell>
          <cell r="J72" t="str">
            <v>Petroupim</v>
          </cell>
        </row>
        <row r="73">
          <cell r="A73" t="str">
            <v>Petroupim ŠJ</v>
          </cell>
          <cell r="B73" t="str">
            <v>Mateřská škola Petroupim, okres Benešov, příspěvková organizace</v>
          </cell>
          <cell r="C73" t="str">
            <v>Školní jídelna</v>
          </cell>
          <cell r="D73" t="str">
            <v>Obec Petroupim</v>
          </cell>
          <cell r="E73">
            <v>71004581</v>
          </cell>
          <cell r="F73">
            <v>102662681</v>
          </cell>
          <cell r="G73">
            <v>600041484</v>
          </cell>
          <cell r="H73" t="str">
            <v>Středočeský</v>
          </cell>
          <cell r="I73" t="str">
            <v>Benešov</v>
          </cell>
          <cell r="J73" t="str">
            <v>Petroupim</v>
          </cell>
        </row>
        <row r="74">
          <cell r="A74" t="str">
            <v>Poříčí MŠ</v>
          </cell>
          <cell r="B74" t="str">
            <v>Základní škola a mateřská škola Poříčí nad Sázavou, okres Benešov, příspěvková organizace</v>
          </cell>
          <cell r="C74" t="str">
            <v>Mateřská škola</v>
          </cell>
          <cell r="D74" t="str">
            <v>Obec Poříčí nad Sázavou</v>
          </cell>
          <cell r="E74">
            <v>70991634</v>
          </cell>
          <cell r="F74">
            <v>107510294</v>
          </cell>
          <cell r="G74">
            <v>600042090</v>
          </cell>
          <cell r="H74" t="str">
            <v>Středočeský</v>
          </cell>
          <cell r="I74" t="str">
            <v>Benešov</v>
          </cell>
          <cell r="J74" t="str">
            <v>Poříčí nad Sázavou</v>
          </cell>
        </row>
        <row r="75">
          <cell r="A75" t="str">
            <v>Poříčí ŠJ</v>
          </cell>
          <cell r="B75" t="str">
            <v>Základní škola a mateřská škola Poříčí nad Sázavou, okres Benešov, příspěvková organizace</v>
          </cell>
          <cell r="C75" t="str">
            <v>Školní jídelna</v>
          </cell>
          <cell r="D75" t="str">
            <v>Obec Poříčí nad Sázavou</v>
          </cell>
          <cell r="E75">
            <v>70991634</v>
          </cell>
          <cell r="F75">
            <v>102662525</v>
          </cell>
          <cell r="G75">
            <v>600042090</v>
          </cell>
          <cell r="H75" t="str">
            <v>Středočeský</v>
          </cell>
          <cell r="I75" t="str">
            <v>Benešov</v>
          </cell>
          <cell r="J75" t="str">
            <v>Poříčí nad Sázavou</v>
          </cell>
        </row>
        <row r="76">
          <cell r="A76" t="str">
            <v>Poříčí ZŠ</v>
          </cell>
          <cell r="B76" t="str">
            <v>Základní škola a mateřská škola Poříčí nad Sázavou, okres Benešov, příspěvková organizace</v>
          </cell>
          <cell r="C76" t="str">
            <v>Základní škola</v>
          </cell>
          <cell r="D76" t="str">
            <v>Obec Poříčí nad Sázavou</v>
          </cell>
          <cell r="E76">
            <v>70991634</v>
          </cell>
          <cell r="F76">
            <v>102002517</v>
          </cell>
          <cell r="G76">
            <v>600042090</v>
          </cell>
          <cell r="H76" t="str">
            <v>Středočeský</v>
          </cell>
          <cell r="I76" t="str">
            <v>Benešov</v>
          </cell>
          <cell r="J76" t="str">
            <v>Poříčí nad Sázavou</v>
          </cell>
        </row>
        <row r="77">
          <cell r="A77" t="str">
            <v>Postupice MŠ</v>
          </cell>
          <cell r="B77" t="str">
            <v>Základní škola a Mateřská škola Postupice, okres Benešov</v>
          </cell>
          <cell r="C77" t="str">
            <v>Mateřská škola</v>
          </cell>
          <cell r="D77" t="str">
            <v>Obec Postupice</v>
          </cell>
          <cell r="E77">
            <v>70892598</v>
          </cell>
          <cell r="F77">
            <v>150013353</v>
          </cell>
          <cell r="G77">
            <v>600042103</v>
          </cell>
          <cell r="H77" t="str">
            <v>Středočeský</v>
          </cell>
          <cell r="I77" t="str">
            <v>Benešov</v>
          </cell>
          <cell r="J77" t="str">
            <v>Postupice</v>
          </cell>
        </row>
        <row r="78">
          <cell r="A78" t="str">
            <v>Postupice ŠJ</v>
          </cell>
          <cell r="B78" t="str">
            <v>Základní škola a Mateřská škola Postupice, okres Benešov</v>
          </cell>
          <cell r="C78" t="str">
            <v>Školní jídelna</v>
          </cell>
          <cell r="D78" t="str">
            <v>Obec Postupice</v>
          </cell>
          <cell r="E78">
            <v>70892598</v>
          </cell>
          <cell r="F78">
            <v>102662533</v>
          </cell>
          <cell r="G78">
            <v>600042103</v>
          </cell>
          <cell r="H78" t="str">
            <v>Středočeský</v>
          </cell>
          <cell r="I78" t="str">
            <v>Benešov</v>
          </cell>
          <cell r="J78" t="str">
            <v>Postupice</v>
          </cell>
        </row>
        <row r="79">
          <cell r="A79" t="str">
            <v>Postupice ZŠ</v>
          </cell>
          <cell r="B79" t="str">
            <v>Základní škola a Mateřská škola Postupice, okres Benešov</v>
          </cell>
          <cell r="C79" t="str">
            <v>Základní škola</v>
          </cell>
          <cell r="D79" t="str">
            <v>Obec Postupice</v>
          </cell>
          <cell r="E79">
            <v>70892598</v>
          </cell>
          <cell r="F79">
            <v>102002525</v>
          </cell>
          <cell r="G79">
            <v>600042103</v>
          </cell>
          <cell r="H79" t="str">
            <v>Středočeský</v>
          </cell>
          <cell r="I79" t="str">
            <v>Benešov</v>
          </cell>
          <cell r="J79" t="str">
            <v>Postupice</v>
          </cell>
        </row>
        <row r="80">
          <cell r="A80" t="str">
            <v>Přestavlky MŠ</v>
          </cell>
          <cell r="B80" t="str">
            <v>Mateřská škola Přestavlky u Čerčan</v>
          </cell>
          <cell r="C80" t="str">
            <v>Mateřská škola</v>
          </cell>
          <cell r="D80" t="str">
            <v>Obec Přestavlky u Čerčan</v>
          </cell>
          <cell r="E80">
            <v>71294201</v>
          </cell>
          <cell r="F80">
            <v>181070740</v>
          </cell>
          <cell r="G80">
            <v>691008361</v>
          </cell>
          <cell r="H80" t="str">
            <v>Středočeský</v>
          </cell>
          <cell r="I80" t="str">
            <v>Benešov</v>
          </cell>
          <cell r="J80" t="str">
            <v>Přestavlky u Čerčan</v>
          </cell>
        </row>
        <row r="81">
          <cell r="A81" t="str">
            <v>Přestavlky ŠJ</v>
          </cell>
          <cell r="B81" t="str">
            <v>Mateřská škola Přestavlky u Čerčan</v>
          </cell>
          <cell r="C81" t="str">
            <v>Školní jídelna - výdejna</v>
          </cell>
          <cell r="D81" t="str">
            <v>Obec Přestavlky u Čerčan</v>
          </cell>
          <cell r="E81">
            <v>71294201</v>
          </cell>
          <cell r="F81">
            <v>181070758</v>
          </cell>
          <cell r="G81">
            <v>691008361</v>
          </cell>
          <cell r="H81" t="str">
            <v>Středočeský</v>
          </cell>
          <cell r="I81" t="str">
            <v>Benešov</v>
          </cell>
          <cell r="J81" t="str">
            <v>Přestavlky u Čerčan</v>
          </cell>
        </row>
        <row r="82">
          <cell r="A82" t="str">
            <v>Pyšely MŠ</v>
          </cell>
          <cell r="B82" t="str">
            <v>Mateřská škola Pyšely, okres Benešov</v>
          </cell>
          <cell r="C82" t="str">
            <v>Mateřská škola</v>
          </cell>
          <cell r="D82" t="str">
            <v>Město Pyšely</v>
          </cell>
          <cell r="E82">
            <v>75031671</v>
          </cell>
          <cell r="F82">
            <v>107516080</v>
          </cell>
          <cell r="G82">
            <v>600041824</v>
          </cell>
          <cell r="H82" t="str">
            <v>Středočeský</v>
          </cell>
          <cell r="I82" t="str">
            <v>Benešov</v>
          </cell>
          <cell r="J82" t="str">
            <v>Pyšely</v>
          </cell>
        </row>
        <row r="83">
          <cell r="A83" t="str">
            <v>Pyšely ŠJ MŠ</v>
          </cell>
          <cell r="B83" t="str">
            <v>Mateřská škola Pyšely, okres Benešov</v>
          </cell>
          <cell r="C83" t="str">
            <v>Školní jídelna</v>
          </cell>
          <cell r="D83" t="str">
            <v>Město Pyšely</v>
          </cell>
          <cell r="E83">
            <v>75031671</v>
          </cell>
          <cell r="F83">
            <v>102726400</v>
          </cell>
          <cell r="G83">
            <v>600041824</v>
          </cell>
          <cell r="H83" t="str">
            <v>Středočeský</v>
          </cell>
          <cell r="I83" t="str">
            <v>Benešov</v>
          </cell>
          <cell r="J83" t="str">
            <v>Pyšely</v>
          </cell>
        </row>
        <row r="84">
          <cell r="A84" t="str">
            <v>Pyšely ŠJ ZŠ</v>
          </cell>
          <cell r="B84" t="str">
            <v>Základní škola T. G. Masaryka</v>
          </cell>
          <cell r="C84" t="str">
            <v>Školní jídelna</v>
          </cell>
          <cell r="D84" t="str">
            <v>Město Pyšely</v>
          </cell>
          <cell r="E84">
            <v>43750699</v>
          </cell>
          <cell r="F84">
            <v>102726311</v>
          </cell>
          <cell r="G84">
            <v>600042219</v>
          </cell>
          <cell r="H84" t="str">
            <v>Středočeský</v>
          </cell>
          <cell r="I84" t="str">
            <v>Benešov</v>
          </cell>
          <cell r="J84" t="str">
            <v>Pyšely</v>
          </cell>
        </row>
        <row r="85">
          <cell r="A85" t="str">
            <v>Pyšely ZŠ</v>
          </cell>
          <cell r="B85" t="str">
            <v>Základní škola T. G. Masaryka</v>
          </cell>
          <cell r="C85" t="str">
            <v>Základní škola</v>
          </cell>
          <cell r="D85" t="str">
            <v>Město Pyšely</v>
          </cell>
          <cell r="E85">
            <v>43750699</v>
          </cell>
          <cell r="F85">
            <v>108003931</v>
          </cell>
          <cell r="G85">
            <v>600042219</v>
          </cell>
          <cell r="H85" t="str">
            <v>Středočeský</v>
          </cell>
          <cell r="I85" t="str">
            <v>Benešov</v>
          </cell>
          <cell r="J85" t="str">
            <v>Pyšely</v>
          </cell>
        </row>
        <row r="86">
          <cell r="A86" t="str">
            <v>Řehenice MŠ</v>
          </cell>
          <cell r="B86" t="str">
            <v>Mateřská škola Pomněnka</v>
          </cell>
          <cell r="C86" t="str">
            <v>Mateřská škola</v>
          </cell>
          <cell r="D86" t="str">
            <v>Obec Řehenice</v>
          </cell>
          <cell r="E86">
            <v>72548011</v>
          </cell>
          <cell r="F86">
            <v>181030136</v>
          </cell>
          <cell r="G86">
            <v>691003262</v>
          </cell>
          <cell r="H86" t="str">
            <v>Středočeský</v>
          </cell>
          <cell r="I86" t="str">
            <v>Benešov</v>
          </cell>
          <cell r="J86" t="str">
            <v>Řehenice</v>
          </cell>
        </row>
        <row r="87">
          <cell r="A87" t="str">
            <v>Řehenice ŠJ</v>
          </cell>
          <cell r="B87" t="str">
            <v>Mateřská škola Pomněnka</v>
          </cell>
          <cell r="C87" t="str">
            <v>Školní jídelna - výdejna</v>
          </cell>
          <cell r="D87" t="str">
            <v>Obec Řehenice</v>
          </cell>
          <cell r="E87">
            <v>72548011</v>
          </cell>
          <cell r="F87">
            <v>181030144</v>
          </cell>
          <cell r="G87">
            <v>691003262</v>
          </cell>
          <cell r="H87" t="str">
            <v>Středočeský</v>
          </cell>
          <cell r="I87" t="str">
            <v>Benešov</v>
          </cell>
          <cell r="J87" t="str">
            <v>Řehenice</v>
          </cell>
        </row>
        <row r="88">
          <cell r="A88" t="str">
            <v>Sázava MŠ</v>
          </cell>
          <cell r="B88" t="str">
            <v>Základní škola a mateřská škola Sázava</v>
          </cell>
          <cell r="C88" t="str">
            <v>Mateřská škola</v>
          </cell>
          <cell r="D88" t="str">
            <v>Město Sázava</v>
          </cell>
          <cell r="E88">
            <v>71000585</v>
          </cell>
          <cell r="F88">
            <v>107513358</v>
          </cell>
          <cell r="G88">
            <v>600046427</v>
          </cell>
          <cell r="H88" t="str">
            <v>Středočeský</v>
          </cell>
          <cell r="I88" t="str">
            <v>Benešov</v>
          </cell>
          <cell r="J88" t="str">
            <v>Sázava</v>
          </cell>
        </row>
        <row r="89">
          <cell r="A89" t="str">
            <v>Sázava ŠJ</v>
          </cell>
          <cell r="B89" t="str">
            <v>Základní škola a mateřská škola Sázava</v>
          </cell>
          <cell r="C89" t="str">
            <v>Školní jídelna - výdejna</v>
          </cell>
          <cell r="D89" t="str">
            <v>Město Sázava</v>
          </cell>
          <cell r="E89">
            <v>71000585</v>
          </cell>
          <cell r="F89">
            <v>181103133</v>
          </cell>
          <cell r="G89">
            <v>600046427</v>
          </cell>
          <cell r="H89" t="str">
            <v>Středočeský</v>
          </cell>
          <cell r="I89" t="str">
            <v>Benešov</v>
          </cell>
          <cell r="J89" t="str">
            <v>Sázava</v>
          </cell>
        </row>
        <row r="90">
          <cell r="A90" t="str">
            <v>Sázava ZŠ</v>
          </cell>
          <cell r="B90" t="str">
            <v>Základní škola a mateřská škola Sázava</v>
          </cell>
          <cell r="C90" t="str">
            <v>Základní škola</v>
          </cell>
          <cell r="D90" t="str">
            <v>Město Sázava</v>
          </cell>
          <cell r="E90">
            <v>71000585</v>
          </cell>
          <cell r="F90">
            <v>102226717</v>
          </cell>
          <cell r="G90">
            <v>600046427</v>
          </cell>
          <cell r="H90" t="str">
            <v>Středočeský</v>
          </cell>
          <cell r="I90" t="str">
            <v>Benešov</v>
          </cell>
          <cell r="J90" t="str">
            <v>Sázava</v>
          </cell>
        </row>
        <row r="91">
          <cell r="A91" t="str">
            <v>Teplýšovice MŠ</v>
          </cell>
          <cell r="B91" t="str">
            <v>Základní škola a Mateřská škola Teplýšovice, okres Benešov</v>
          </cell>
          <cell r="C91" t="str">
            <v>Mateřská škola</v>
          </cell>
          <cell r="D91" t="str">
            <v>Obec Teplýšovice</v>
          </cell>
          <cell r="E91">
            <v>70992118</v>
          </cell>
          <cell r="F91">
            <v>107510359</v>
          </cell>
          <cell r="G91">
            <v>600041921</v>
          </cell>
          <cell r="H91" t="str">
            <v>Středočeský</v>
          </cell>
          <cell r="I91" t="str">
            <v>Benešov</v>
          </cell>
          <cell r="J91" t="str">
            <v>Teplýšovice</v>
          </cell>
        </row>
        <row r="92">
          <cell r="A92" t="str">
            <v>Teplýšovice ŠJ</v>
          </cell>
          <cell r="B92" t="str">
            <v>Základní škola a Mateřská škola Teplýšovice, okres Benešov</v>
          </cell>
          <cell r="C92" t="str">
            <v>Školní jídelna</v>
          </cell>
          <cell r="D92" t="str">
            <v>Obec Teplýšovice</v>
          </cell>
          <cell r="E92">
            <v>70992118</v>
          </cell>
          <cell r="F92">
            <v>102662843</v>
          </cell>
          <cell r="G92">
            <v>600041921</v>
          </cell>
          <cell r="H92" t="str">
            <v>Středočeský</v>
          </cell>
          <cell r="I92" t="str">
            <v>Benešov</v>
          </cell>
          <cell r="J92" t="str">
            <v>Teplýšovice</v>
          </cell>
        </row>
        <row r="93">
          <cell r="A93" t="str">
            <v>Teplýšovice ZŠ</v>
          </cell>
          <cell r="B93" t="str">
            <v>Základní škola a Mateřská škola Teplýšovice, okres Benešov</v>
          </cell>
          <cell r="C93" t="str">
            <v>Základní škola</v>
          </cell>
          <cell r="D93" t="str">
            <v>Obec Teplýšovice</v>
          </cell>
          <cell r="E93">
            <v>70992118</v>
          </cell>
          <cell r="F93">
            <v>102002088</v>
          </cell>
          <cell r="G93">
            <v>600041921</v>
          </cell>
          <cell r="H93" t="str">
            <v>Středočeský</v>
          </cell>
          <cell r="I93" t="str">
            <v>Benešov</v>
          </cell>
          <cell r="J93" t="str">
            <v>Teplýšovice</v>
          </cell>
        </row>
        <row r="94">
          <cell r="A94" t="str">
            <v>Týnec MŠ</v>
          </cell>
          <cell r="B94" t="str">
            <v>Mateřská škola Týnec nad Sázavou, příspěvková organizace</v>
          </cell>
          <cell r="C94" t="str">
            <v>Mateřská škola</v>
          </cell>
          <cell r="D94" t="str">
            <v>Město Týnec nad Sázavou</v>
          </cell>
          <cell r="E94">
            <v>71004696</v>
          </cell>
          <cell r="F94">
            <v>107510529</v>
          </cell>
          <cell r="G94">
            <v>600041760</v>
          </cell>
          <cell r="H94" t="str">
            <v>Středočeský</v>
          </cell>
          <cell r="I94" t="str">
            <v>Benešov</v>
          </cell>
          <cell r="J94" t="str">
            <v>Týnec nad Sázavou</v>
          </cell>
        </row>
        <row r="95">
          <cell r="A95" t="str">
            <v>Týnec ŠJ Benešovská</v>
          </cell>
          <cell r="B95" t="str">
            <v>Školní jídelna Týnec nad Sázavou, příspěvková organizace</v>
          </cell>
          <cell r="C95" t="str">
            <v>Školní jídelna - výdejna</v>
          </cell>
          <cell r="D95" t="str">
            <v>Město Týnec nad Sázavou</v>
          </cell>
          <cell r="E95">
            <v>71004688</v>
          </cell>
          <cell r="F95">
            <v>181013991</v>
          </cell>
          <cell r="G95">
            <v>662000218</v>
          </cell>
          <cell r="H95" t="str">
            <v>Středočeský</v>
          </cell>
          <cell r="I95" t="str">
            <v>Benešov</v>
          </cell>
          <cell r="J95" t="str">
            <v>Týnec nad Sázavou</v>
          </cell>
        </row>
        <row r="96">
          <cell r="A96" t="str">
            <v>Týnec ŠJ Komenského</v>
          </cell>
          <cell r="B96" t="str">
            <v>Školní jídelna Týnec nad Sázavou, příspěvková organizace</v>
          </cell>
          <cell r="C96" t="str">
            <v>Školní jídelna</v>
          </cell>
          <cell r="D96" t="str">
            <v>Město Týnec nad Sázavou</v>
          </cell>
          <cell r="E96">
            <v>71004688</v>
          </cell>
          <cell r="F96">
            <v>162000227</v>
          </cell>
          <cell r="G96">
            <v>662000218</v>
          </cell>
          <cell r="H96" t="str">
            <v>Středočeský</v>
          </cell>
          <cell r="I96" t="str">
            <v>Benešov</v>
          </cell>
          <cell r="J96" t="str">
            <v>Týnec nad Sázavou</v>
          </cell>
        </row>
        <row r="97">
          <cell r="A97" t="str">
            <v>Týnec ŠJ MŠ</v>
          </cell>
          <cell r="B97" t="str">
            <v>Mateřská škola Týnec nad Sázavou, příspěvková organizace</v>
          </cell>
          <cell r="C97" t="str">
            <v>Školní jídelna</v>
          </cell>
          <cell r="D97" t="str">
            <v>Město Týnec nad Sázavou</v>
          </cell>
          <cell r="E97">
            <v>71004696</v>
          </cell>
          <cell r="F97">
            <v>102662983</v>
          </cell>
          <cell r="G97">
            <v>600041760</v>
          </cell>
          <cell r="H97" t="str">
            <v>Středočeský</v>
          </cell>
          <cell r="I97" t="str">
            <v>Benešov</v>
          </cell>
          <cell r="J97" t="str">
            <v>Týnec nad Sázavou</v>
          </cell>
        </row>
        <row r="98">
          <cell r="A98" t="str">
            <v>Týnec ŠJ MŠ Chrást</v>
          </cell>
          <cell r="B98" t="str">
            <v>Mateřská škola Týnec nad Sázavou, příspěvková organizace</v>
          </cell>
          <cell r="C98" t="str">
            <v>Školní jídelna - výdejna</v>
          </cell>
          <cell r="D98" t="str">
            <v>Město Týnec nad Sázavou</v>
          </cell>
          <cell r="E98">
            <v>71004696</v>
          </cell>
          <cell r="F98">
            <v>162000588</v>
          </cell>
          <cell r="G98">
            <v>600041760</v>
          </cell>
          <cell r="H98" t="str">
            <v>Středočeský</v>
          </cell>
          <cell r="I98" t="str">
            <v>Benešov</v>
          </cell>
          <cell r="J98" t="str">
            <v>Týnec nad Sázavou</v>
          </cell>
        </row>
        <row r="99">
          <cell r="A99" t="str">
            <v>Týnec ZŠ</v>
          </cell>
          <cell r="B99" t="str">
            <v>Základní škola Týnec nad Sázavou, příspěvková organizace</v>
          </cell>
          <cell r="C99" t="str">
            <v>Základní škola</v>
          </cell>
          <cell r="D99" t="str">
            <v>Město Týnec nad Sázavou</v>
          </cell>
          <cell r="E99">
            <v>71004670</v>
          </cell>
          <cell r="F99">
            <v>102002568</v>
          </cell>
          <cell r="G99">
            <v>600042138</v>
          </cell>
          <cell r="H99" t="str">
            <v>Středočeský</v>
          </cell>
          <cell r="I99" t="str">
            <v>Benešov</v>
          </cell>
          <cell r="J99" t="str">
            <v>Týnec nad Sázavou</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info"/>
      <sheetName val="MŠ"/>
      <sheetName val="ZŠ"/>
      <sheetName val="zajmové, neformalní, cel"/>
      <sheetName val="Školská zařízení"/>
    </sheetNames>
    <sheetDataSet>
      <sheetData sheetId="0" refreshError="1"/>
      <sheetData sheetId="1" refreshError="1"/>
      <sheetData sheetId="2" refreshError="1"/>
      <sheetData sheetId="3" refreshError="1"/>
      <sheetData sheetId="4">
        <row r="1">
          <cell r="A1" t="str">
            <v>Zkratka</v>
          </cell>
          <cell r="B1" t="str">
            <v>Název školy</v>
          </cell>
          <cell r="C1" t="str">
            <v>TYP</v>
          </cell>
          <cell r="D1" t="str">
            <v>Zřizovatel</v>
          </cell>
          <cell r="E1" t="str">
            <v>IČ školy</v>
          </cell>
          <cell r="F1" t="str">
            <v>IZO školy</v>
          </cell>
          <cell r="G1" t="str">
            <v>RED IZO školy</v>
          </cell>
          <cell r="H1" t="str">
            <v>Kraj</v>
          </cell>
          <cell r="I1" t="str">
            <v>ORP</v>
          </cell>
          <cell r="J1" t="str">
            <v>Obec</v>
          </cell>
        </row>
        <row r="2">
          <cell r="A2" t="str">
            <v>Aperto</v>
          </cell>
          <cell r="B2" t="str">
            <v>Základní škola Aperto s.r.o.</v>
          </cell>
          <cell r="C2" t="str">
            <v>Základní škola</v>
          </cell>
          <cell r="D2" t="str">
            <v>Základní škola Aperto s.r.o.</v>
          </cell>
          <cell r="E2" t="str">
            <v>09219056</v>
          </cell>
          <cell r="F2">
            <v>181117711</v>
          </cell>
          <cell r="G2">
            <v>691014442</v>
          </cell>
          <cell r="H2" t="str">
            <v>Středočeský</v>
          </cell>
          <cell r="I2" t="str">
            <v>Benešov</v>
          </cell>
          <cell r="J2" t="str">
            <v>Benešov</v>
          </cell>
        </row>
        <row r="3">
          <cell r="A3" t="str">
            <v>Archa MŠ</v>
          </cell>
          <cell r="B3" t="str">
            <v>ARCHA základní škola a mateřská škola při Církvi československé husitské</v>
          </cell>
          <cell r="C3" t="str">
            <v>Mateřská škola</v>
          </cell>
          <cell r="D3" t="str">
            <v>Pražská diecéze Církve československé husitské</v>
          </cell>
          <cell r="E3">
            <v>63822211</v>
          </cell>
          <cell r="F3">
            <v>110012739</v>
          </cell>
          <cell r="G3">
            <v>600000346</v>
          </cell>
          <cell r="H3" t="str">
            <v>Středočeský</v>
          </cell>
          <cell r="I3" t="str">
            <v>Benešov</v>
          </cell>
          <cell r="J3" t="str">
            <v>Petroupim</v>
          </cell>
        </row>
        <row r="4">
          <cell r="A4" t="str">
            <v>Archa ŠJ</v>
          </cell>
          <cell r="B4" t="str">
            <v>ARCHA základní škola a mateřská škola při Církvi československé husitské</v>
          </cell>
          <cell r="C4" t="str">
            <v>Školní jídelna - výdejna</v>
          </cell>
          <cell r="D4" t="str">
            <v>Pražská diecéze Církve československé husitské</v>
          </cell>
          <cell r="E4">
            <v>63822211</v>
          </cell>
          <cell r="F4">
            <v>181113759</v>
          </cell>
          <cell r="G4">
            <v>600000346</v>
          </cell>
          <cell r="H4" t="str">
            <v>Středočeský</v>
          </cell>
          <cell r="I4" t="str">
            <v>Benešov</v>
          </cell>
          <cell r="J4" t="str">
            <v>Petroupim</v>
          </cell>
        </row>
        <row r="5">
          <cell r="A5" t="str">
            <v>Archa ZŠ</v>
          </cell>
          <cell r="B5" t="str">
            <v>ARCHA základní škola a mateřská škola při Církvi československé husitské</v>
          </cell>
          <cell r="C5" t="str">
            <v>Základní škola</v>
          </cell>
          <cell r="D5" t="str">
            <v>Pražská diecéze Církve československé husitské</v>
          </cell>
          <cell r="E5">
            <v>63822211</v>
          </cell>
          <cell r="F5">
            <v>110450591</v>
          </cell>
          <cell r="G5">
            <v>600000346</v>
          </cell>
          <cell r="H5" t="str">
            <v>Středočeský</v>
          </cell>
          <cell r="I5" t="str">
            <v>Benešov</v>
          </cell>
          <cell r="J5" t="str">
            <v>Petroupim</v>
          </cell>
        </row>
        <row r="6">
          <cell r="A6" t="str">
            <v>Benešov DDM</v>
          </cell>
          <cell r="B6" t="str">
            <v>Dům dětí a mládeže Benešov</v>
          </cell>
          <cell r="C6" t="str">
            <v>DDM</v>
          </cell>
          <cell r="D6" t="str">
            <v>Město Benešov</v>
          </cell>
          <cell r="E6">
            <v>61664634</v>
          </cell>
          <cell r="F6">
            <v>102814490</v>
          </cell>
          <cell r="G6">
            <v>600042286</v>
          </cell>
          <cell r="H6" t="str">
            <v>Středočeský</v>
          </cell>
          <cell r="I6" t="str">
            <v>Benešov</v>
          </cell>
          <cell r="J6" t="str">
            <v>Benešov</v>
          </cell>
        </row>
        <row r="7">
          <cell r="A7" t="str">
            <v>Benešov MŠ Berušky</v>
          </cell>
          <cell r="B7" t="str">
            <v>Mateřská škola "Berušky" Benešov, Táborská 350</v>
          </cell>
          <cell r="C7" t="str">
            <v>Mateřská škola</v>
          </cell>
          <cell r="D7" t="str">
            <v>Město Benešov</v>
          </cell>
          <cell r="E7">
            <v>75033003</v>
          </cell>
          <cell r="F7">
            <v>107510057</v>
          </cell>
          <cell r="G7">
            <v>600041492</v>
          </cell>
          <cell r="H7" t="str">
            <v>Středočeský</v>
          </cell>
          <cell r="I7" t="str">
            <v>Benešov</v>
          </cell>
          <cell r="J7" t="str">
            <v>Benešov</v>
          </cell>
        </row>
        <row r="8">
          <cell r="A8" t="str">
            <v>Benešov MŠ Čtyřlístek</v>
          </cell>
          <cell r="B8" t="str">
            <v>Mateřská škola "Čtyřlístek" Benešov, Bezručova 1948 - příspěvková organizace</v>
          </cell>
          <cell r="C8" t="str">
            <v>Mateřská škola</v>
          </cell>
          <cell r="D8" t="str">
            <v>Město Benešov</v>
          </cell>
          <cell r="E8">
            <v>75033011</v>
          </cell>
          <cell r="F8">
            <v>108002039</v>
          </cell>
          <cell r="G8">
            <v>600041832</v>
          </cell>
          <cell r="H8" t="str">
            <v>Středočeský</v>
          </cell>
          <cell r="I8" t="str">
            <v>Benešov</v>
          </cell>
          <cell r="J8" t="str">
            <v>Benešov</v>
          </cell>
        </row>
        <row r="9">
          <cell r="A9" t="str">
            <v>Benešov MŠ Na Karlově</v>
          </cell>
          <cell r="B9" t="str">
            <v>Základní škola a mateřská škola Benešov, Na Karlově 372</v>
          </cell>
          <cell r="C9" t="str">
            <v>Mateřská škola</v>
          </cell>
          <cell r="D9" t="str">
            <v>Město Benešov</v>
          </cell>
          <cell r="E9">
            <v>75033054</v>
          </cell>
          <cell r="F9" t="str">
            <v> 150015984</v>
          </cell>
          <cell r="G9">
            <v>650015959</v>
          </cell>
          <cell r="H9" t="str">
            <v>Středočeský</v>
          </cell>
          <cell r="I9" t="str">
            <v>Benešov</v>
          </cell>
          <cell r="J9" t="str">
            <v>Benešov</v>
          </cell>
        </row>
        <row r="10">
          <cell r="A10" t="str">
            <v>Benešov MŠ Sedmipírek</v>
          </cell>
          <cell r="B10" t="str">
            <v>Mateřská škola "U kohoutka Sedmipírka" Benešov, Dukelská 1546</v>
          </cell>
          <cell r="C10" t="str">
            <v>Mateřská škola</v>
          </cell>
          <cell r="D10" t="str">
            <v>Město Benešov</v>
          </cell>
          <cell r="E10">
            <v>75033038</v>
          </cell>
          <cell r="F10">
            <v>107510588</v>
          </cell>
          <cell r="G10">
            <v>662000137</v>
          </cell>
          <cell r="H10" t="str">
            <v>Středočeský</v>
          </cell>
          <cell r="I10" t="str">
            <v>Benešov</v>
          </cell>
          <cell r="J10" t="str">
            <v>Benešov</v>
          </cell>
        </row>
        <row r="11">
          <cell r="A11" t="str">
            <v>Benešov MŠ ŠJ 1545 Sedmipírek</v>
          </cell>
          <cell r="B11" t="str">
            <v>Mateřská škola "U kohoutka Sedmipírka" Benešov, Dukelská 1546</v>
          </cell>
          <cell r="C11" t="str">
            <v>Školní jídelna</v>
          </cell>
          <cell r="D11" t="str">
            <v>Město Benešov</v>
          </cell>
          <cell r="E11">
            <v>75033038</v>
          </cell>
          <cell r="F11">
            <v>102674043</v>
          </cell>
          <cell r="G11">
            <v>662000137</v>
          </cell>
          <cell r="H11" t="str">
            <v>Středočeský</v>
          </cell>
          <cell r="I11" t="str">
            <v>Benešov</v>
          </cell>
          <cell r="J11" t="str">
            <v>Benešov</v>
          </cell>
        </row>
        <row r="12">
          <cell r="A12" t="str">
            <v>Benešov MŠ Úsměv</v>
          </cell>
          <cell r="B12" t="str">
            <v>Mateřská škola "Úsměv" Benešov, Pražského povstání 1711</v>
          </cell>
          <cell r="C12" t="str">
            <v>Mateřská škola</v>
          </cell>
          <cell r="D12" t="str">
            <v>Město Benešov</v>
          </cell>
          <cell r="E12">
            <v>75033020</v>
          </cell>
          <cell r="F12">
            <v>107510596</v>
          </cell>
          <cell r="G12">
            <v>600041816</v>
          </cell>
          <cell r="H12" t="str">
            <v>Středočeský</v>
          </cell>
          <cell r="I12" t="str">
            <v>Benešov</v>
          </cell>
          <cell r="J12" t="str">
            <v>Benešov</v>
          </cell>
        </row>
        <row r="13">
          <cell r="A13" t="str">
            <v>Benešov ŠJ Berušky</v>
          </cell>
          <cell r="B13" t="str">
            <v>Mateřská škola "Berušky" Benešov, Táborská 350</v>
          </cell>
          <cell r="C13" t="str">
            <v>Školní jídelna</v>
          </cell>
          <cell r="D13" t="str">
            <v>Město Benešov</v>
          </cell>
          <cell r="E13">
            <v>75033003</v>
          </cell>
          <cell r="F13">
            <v>102662690</v>
          </cell>
          <cell r="G13">
            <v>600041492</v>
          </cell>
          <cell r="H13" t="str">
            <v>Středočeský</v>
          </cell>
          <cell r="I13" t="str">
            <v>Benešov</v>
          </cell>
          <cell r="J13" t="str">
            <v>Benešov</v>
          </cell>
        </row>
        <row r="14">
          <cell r="A14" t="str">
            <v>Benešov ŠJ Čtyřlístek</v>
          </cell>
          <cell r="B14" t="str">
            <v>Mateřská škola "Čtyřlístek" Benešov, Bezručova 1948 - příspěvková organizace</v>
          </cell>
          <cell r="C14" t="str">
            <v>Školní jídelna</v>
          </cell>
          <cell r="D14" t="str">
            <v>Město Benešov</v>
          </cell>
          <cell r="E14">
            <v>75033011</v>
          </cell>
          <cell r="F14">
            <v>108002047</v>
          </cell>
          <cell r="G14">
            <v>600041832</v>
          </cell>
          <cell r="H14" t="str">
            <v>Středočeský</v>
          </cell>
          <cell r="I14" t="str">
            <v>Benešov</v>
          </cell>
          <cell r="J14" t="str">
            <v>Benešov</v>
          </cell>
        </row>
        <row r="15">
          <cell r="A15" t="str">
            <v>Benešov ŠJ Dukelská</v>
          </cell>
          <cell r="B15" t="str">
            <v>Školní jídelna Benešov, Dukelská 1818</v>
          </cell>
          <cell r="C15" t="str">
            <v>Školní jídelna</v>
          </cell>
          <cell r="D15" t="str">
            <v>Město Benešov</v>
          </cell>
          <cell r="E15">
            <v>49828851</v>
          </cell>
          <cell r="F15">
            <v>102662380</v>
          </cell>
          <cell r="G15">
            <v>600042308</v>
          </cell>
          <cell r="H15" t="str">
            <v>Středočeský</v>
          </cell>
          <cell r="I15" t="str">
            <v>Benešov</v>
          </cell>
          <cell r="J15" t="str">
            <v>Benešov</v>
          </cell>
        </row>
        <row r="16">
          <cell r="A16" t="str">
            <v>Benešov ŠJ Jiráskova</v>
          </cell>
          <cell r="B16" t="str">
            <v>Školní jídelna Benešov, Jiráskova 888</v>
          </cell>
          <cell r="C16" t="str">
            <v>Školní jídelna</v>
          </cell>
          <cell r="D16" t="str">
            <v>Město Benešov</v>
          </cell>
          <cell r="E16">
            <v>49828894</v>
          </cell>
          <cell r="F16">
            <v>102662398</v>
          </cell>
          <cell r="G16">
            <v>600042316</v>
          </cell>
          <cell r="H16" t="str">
            <v>Středočeský</v>
          </cell>
          <cell r="I16" t="str">
            <v>Benešov</v>
          </cell>
          <cell r="J16" t="str">
            <v>Benešov</v>
          </cell>
        </row>
        <row r="17">
          <cell r="A17" t="str">
            <v>Benešov ŠJ Na Karlově</v>
          </cell>
          <cell r="B17" t="str">
            <v>Školní jídelna Benešov, Na Karlově 372</v>
          </cell>
          <cell r="C17" t="str">
            <v>Školní jídelna</v>
          </cell>
          <cell r="D17" t="str">
            <v>Město Benešov</v>
          </cell>
          <cell r="E17">
            <v>61660094</v>
          </cell>
          <cell r="F17">
            <v>108002021</v>
          </cell>
          <cell r="G17">
            <v>600042359</v>
          </cell>
          <cell r="H17" t="str">
            <v>Středočeský</v>
          </cell>
          <cell r="I17" t="str">
            <v>Benešov</v>
          </cell>
          <cell r="J17" t="str">
            <v>Benešov</v>
          </cell>
        </row>
        <row r="18">
          <cell r="A18" t="str">
            <v>Benešov ŠJ praktická</v>
          </cell>
          <cell r="B18" t="str">
            <v>Základní škola a Praktická škola Benešov, Hodějovského 1654</v>
          </cell>
          <cell r="C18" t="str">
            <v>Školní jídelna - výdejna</v>
          </cell>
          <cell r="D18" t="str">
            <v>Město Benešov</v>
          </cell>
          <cell r="E18">
            <v>75033046</v>
          </cell>
          <cell r="F18">
            <v>181105063</v>
          </cell>
          <cell r="G18">
            <v>600042260</v>
          </cell>
          <cell r="H18" t="str">
            <v>Středočeský</v>
          </cell>
          <cell r="I18" t="str">
            <v>Benešov</v>
          </cell>
          <cell r="J18" t="str">
            <v>Benešov</v>
          </cell>
        </row>
        <row r="19">
          <cell r="A19" t="str">
            <v>Benešov ŠJ Úsměv</v>
          </cell>
          <cell r="B19" t="str">
            <v>Mateřská škola "Úsměv" Benešov, Pražského povstání 1711</v>
          </cell>
          <cell r="C19" t="str">
            <v>Školní jídelna</v>
          </cell>
          <cell r="D19" t="str">
            <v>Město Benešov</v>
          </cell>
          <cell r="E19">
            <v>75033020</v>
          </cell>
          <cell r="F19">
            <v>102674051</v>
          </cell>
          <cell r="G19">
            <v>600041816</v>
          </cell>
          <cell r="H19" t="str">
            <v>Středočeský</v>
          </cell>
          <cell r="I19" t="str">
            <v>Benešov</v>
          </cell>
          <cell r="J19" t="str">
            <v>Benešov</v>
          </cell>
        </row>
        <row r="20">
          <cell r="A20" t="str">
            <v>Benešov ŠJ-V Na Karlově</v>
          </cell>
          <cell r="B20" t="str">
            <v>Základní škola a mateřská škola Benešov, Na Karlově 372</v>
          </cell>
          <cell r="C20" t="str">
            <v>Školní jídelna - výdejna</v>
          </cell>
          <cell r="D20" t="str">
            <v>Město Benešov</v>
          </cell>
          <cell r="E20">
            <v>75033054</v>
          </cell>
          <cell r="F20">
            <v>181038200</v>
          </cell>
          <cell r="G20">
            <v>650015959</v>
          </cell>
          <cell r="H20" t="str">
            <v>Středočeský</v>
          </cell>
          <cell r="I20" t="str">
            <v>Benešov</v>
          </cell>
          <cell r="J20" t="str">
            <v>Benešov</v>
          </cell>
        </row>
        <row r="21">
          <cell r="A21" t="str">
            <v>Benešov ZŠ Dukelská</v>
          </cell>
          <cell r="B21" t="str">
            <v xml:space="preserve">Základní škola Benešov, Dukelská 1818 </v>
          </cell>
          <cell r="C21" t="str">
            <v>Základní škola</v>
          </cell>
          <cell r="D21" t="str">
            <v>Město Benešov</v>
          </cell>
          <cell r="E21">
            <v>75033071</v>
          </cell>
          <cell r="F21">
            <v>102002185</v>
          </cell>
          <cell r="G21">
            <v>600041956</v>
          </cell>
          <cell r="H21" t="str">
            <v>Středočeský</v>
          </cell>
          <cell r="I21" t="str">
            <v>Benešov</v>
          </cell>
          <cell r="J21" t="str">
            <v>Benešov</v>
          </cell>
        </row>
        <row r="22">
          <cell r="A22" t="str">
            <v>Benešov ZŠ Jiráskova</v>
          </cell>
          <cell r="B22" t="str">
            <v>Základní škola Benešov, Jiráskova 888</v>
          </cell>
          <cell r="C22" t="str">
            <v>Základní škola</v>
          </cell>
          <cell r="D22" t="str">
            <v>Město Benešov</v>
          </cell>
          <cell r="E22">
            <v>75033062</v>
          </cell>
          <cell r="F22">
            <v>102002207</v>
          </cell>
          <cell r="G22">
            <v>600041972</v>
          </cell>
          <cell r="H22" t="str">
            <v>Středočeský</v>
          </cell>
          <cell r="I22" t="str">
            <v>Benešov</v>
          </cell>
          <cell r="J22" t="str">
            <v>Benešov</v>
          </cell>
        </row>
        <row r="23">
          <cell r="A23" t="str">
            <v>Benešov ZŠ Na Karlově</v>
          </cell>
          <cell r="B23" t="str">
            <v>Základní škola a mateřská škola Benešov, Na Karlově 372</v>
          </cell>
          <cell r="C23" t="str">
            <v>Základní škola</v>
          </cell>
          <cell r="D23" t="str">
            <v>Město Benešov</v>
          </cell>
          <cell r="E23">
            <v>75033054</v>
          </cell>
          <cell r="F23">
            <v>150015968</v>
          </cell>
          <cell r="G23">
            <v>650015959</v>
          </cell>
          <cell r="H23" t="str">
            <v>Středočeský</v>
          </cell>
          <cell r="I23" t="str">
            <v>Benešov</v>
          </cell>
          <cell r="J23" t="str">
            <v>Benešov</v>
          </cell>
        </row>
        <row r="24">
          <cell r="A24" t="str">
            <v>Benešov ZŠ praktická</v>
          </cell>
          <cell r="B24" t="str">
            <v>Základní škola a Praktická škola Benešov, Hodějovského 1654</v>
          </cell>
          <cell r="C24" t="str">
            <v>Základní škola</v>
          </cell>
          <cell r="D24" t="str">
            <v>Město Benešov</v>
          </cell>
          <cell r="E24">
            <v>75033046</v>
          </cell>
          <cell r="F24">
            <v>102002771</v>
          </cell>
          <cell r="G24">
            <v>600042260</v>
          </cell>
          <cell r="H24" t="str">
            <v>Středočeský</v>
          </cell>
          <cell r="I24" t="str">
            <v>Benešov</v>
          </cell>
          <cell r="J24" t="str">
            <v>Benešov</v>
          </cell>
        </row>
        <row r="25">
          <cell r="A25" t="str">
            <v>Benešov ZUŠ</v>
          </cell>
          <cell r="B25" t="str">
            <v>Základní umělecká škola Josefa Suka Benešov, Žižkova 471</v>
          </cell>
          <cell r="C25" t="str">
            <v>Základní umělecká škola</v>
          </cell>
          <cell r="D25" t="str">
            <v>Město Benešov</v>
          </cell>
          <cell r="E25">
            <v>69764051</v>
          </cell>
          <cell r="F25">
            <v>113000499</v>
          </cell>
          <cell r="G25">
            <v>613000480</v>
          </cell>
          <cell r="H25" t="str">
            <v>Středočeský</v>
          </cell>
          <cell r="I25" t="str">
            <v>Benešov</v>
          </cell>
          <cell r="J25" t="str">
            <v>Benešov</v>
          </cell>
        </row>
        <row r="26">
          <cell r="A26" t="str">
            <v>Bystřice MŠ</v>
          </cell>
          <cell r="B26" t="str">
            <v>Mateřská škola Bystřice, okres Benešov, příspěvková organizace</v>
          </cell>
          <cell r="C26" t="str">
            <v>Mateřská škola</v>
          </cell>
          <cell r="D26" t="str">
            <v>Město Bystřice</v>
          </cell>
          <cell r="E26">
            <v>75034492</v>
          </cell>
          <cell r="F26">
            <v>107510481</v>
          </cell>
          <cell r="G26">
            <v>600041875</v>
          </cell>
          <cell r="H26" t="str">
            <v>Středočeský</v>
          </cell>
          <cell r="I26" t="str">
            <v>Benešov</v>
          </cell>
          <cell r="J26" t="str">
            <v>Bystřice</v>
          </cell>
        </row>
        <row r="27">
          <cell r="A27" t="str">
            <v>Bystřice ŠJ MŠ</v>
          </cell>
          <cell r="B27" t="str">
            <v>Mateřská škola Bystřice, okres Benešov, příspěvková organizace</v>
          </cell>
          <cell r="C27" t="str">
            <v>Školní jídelna</v>
          </cell>
          <cell r="D27" t="str">
            <v>Město Bystřice</v>
          </cell>
          <cell r="E27">
            <v>75034492</v>
          </cell>
          <cell r="F27">
            <v>102662941</v>
          </cell>
          <cell r="G27">
            <v>600041875</v>
          </cell>
          <cell r="H27" t="str">
            <v>Středočeský</v>
          </cell>
          <cell r="I27" t="str">
            <v>Benešov</v>
          </cell>
          <cell r="J27" t="str">
            <v>Bystřice</v>
          </cell>
        </row>
        <row r="28">
          <cell r="A28" t="str">
            <v>Bystřice ŠJ ZŠ</v>
          </cell>
          <cell r="B28" t="str">
            <v>Základní škola Bystřice, okres Benešov, příspěvková organizace</v>
          </cell>
          <cell r="C28" t="str">
            <v>Školní jídelna</v>
          </cell>
          <cell r="D28" t="str">
            <v>Město Bystřice</v>
          </cell>
          <cell r="E28">
            <v>49528351</v>
          </cell>
          <cell r="F28">
            <v>102662401</v>
          </cell>
          <cell r="G28">
            <v>600042243</v>
          </cell>
          <cell r="H28" t="str">
            <v>Středočeský</v>
          </cell>
          <cell r="I28" t="str">
            <v>Benešov</v>
          </cell>
          <cell r="J28" t="str">
            <v>Bystřice</v>
          </cell>
        </row>
        <row r="29">
          <cell r="A29" t="str">
            <v>Bystřice ZŠ</v>
          </cell>
          <cell r="B29" t="str">
            <v>Základní škola Bystřice, okres Benešov, příspěvková organizace</v>
          </cell>
          <cell r="C29" t="str">
            <v>Základní škola</v>
          </cell>
          <cell r="D29" t="str">
            <v>Město Bystřice</v>
          </cell>
          <cell r="E29">
            <v>49528351</v>
          </cell>
          <cell r="F29" t="str">
            <v> 102002223</v>
          </cell>
          <cell r="G29">
            <v>600042243</v>
          </cell>
          <cell r="H29" t="str">
            <v>Středočeský</v>
          </cell>
          <cell r="I29" t="str">
            <v>Benešov</v>
          </cell>
          <cell r="J29" t="str">
            <v>Bystřice</v>
          </cell>
        </row>
        <row r="30">
          <cell r="A30" t="str">
            <v>Čerčany MŠ</v>
          </cell>
          <cell r="B30" t="str">
            <v>Mateřská škola Čerčany</v>
          </cell>
          <cell r="C30" t="str">
            <v>Mateřská škola</v>
          </cell>
          <cell r="D30" t="str">
            <v>Obec Čerčany</v>
          </cell>
          <cell r="E30">
            <v>71001085</v>
          </cell>
          <cell r="F30" t="str">
            <v> 107510073</v>
          </cell>
          <cell r="G30">
            <v>600041506</v>
          </cell>
          <cell r="H30" t="str">
            <v>Středočeský</v>
          </cell>
          <cell r="I30" t="str">
            <v>Benešov</v>
          </cell>
          <cell r="J30" t="str">
            <v>Čerčany</v>
          </cell>
        </row>
        <row r="31">
          <cell r="A31" t="str">
            <v>Čerčany ŠJ MŠ</v>
          </cell>
          <cell r="B31" t="str">
            <v>Mateřská škola Čerčany</v>
          </cell>
          <cell r="C31" t="str">
            <v>Školní jídelna</v>
          </cell>
          <cell r="D31" t="str">
            <v>Obec Čerčany</v>
          </cell>
          <cell r="E31">
            <v>71001085</v>
          </cell>
          <cell r="F31">
            <v>102662711</v>
          </cell>
          <cell r="G31">
            <v>600041506</v>
          </cell>
          <cell r="H31" t="str">
            <v>Středočeský</v>
          </cell>
          <cell r="I31" t="str">
            <v>Benešov</v>
          </cell>
          <cell r="J31" t="str">
            <v>Čerčany</v>
          </cell>
        </row>
        <row r="32">
          <cell r="A32" t="str">
            <v>Čerčany ŠJ ZŠ</v>
          </cell>
          <cell r="B32" t="str">
            <v>Základní škola Čerčany, okres Benešov</v>
          </cell>
          <cell r="C32" t="str">
            <v>Školní jídelna</v>
          </cell>
          <cell r="D32" t="str">
            <v>Obec Čerčany</v>
          </cell>
          <cell r="E32">
            <v>70879176</v>
          </cell>
          <cell r="F32">
            <v>102662428</v>
          </cell>
          <cell r="G32">
            <v>600041999</v>
          </cell>
          <cell r="H32" t="str">
            <v>Středočeský</v>
          </cell>
          <cell r="I32" t="str">
            <v>Benešov</v>
          </cell>
          <cell r="J32" t="str">
            <v>Čerčany</v>
          </cell>
        </row>
        <row r="33">
          <cell r="A33" t="str">
            <v>Čerčany ZŠ</v>
          </cell>
          <cell r="B33" t="str">
            <v>Základní škola Čerčany, okres Benešov</v>
          </cell>
          <cell r="C33" t="str">
            <v>Základní škola</v>
          </cell>
          <cell r="D33" t="str">
            <v>Obec Čerčany</v>
          </cell>
          <cell r="E33">
            <v>70879176</v>
          </cell>
          <cell r="F33">
            <v>102002274</v>
          </cell>
          <cell r="G33">
            <v>600041999</v>
          </cell>
          <cell r="H33" t="str">
            <v>Středočeský</v>
          </cell>
          <cell r="I33" t="str">
            <v>Benešov</v>
          </cell>
          <cell r="J33" t="str">
            <v>Čerčany</v>
          </cell>
        </row>
        <row r="34">
          <cell r="A34" t="str">
            <v>Čerčany ZUŠ</v>
          </cell>
          <cell r="B34" t="str">
            <v>Základní umělecká škola Čerčany, příspěvková organizace</v>
          </cell>
          <cell r="C34" t="str">
            <v>Základní umělecká škola</v>
          </cell>
          <cell r="D34" t="str">
            <v>Obec Čerčany</v>
          </cell>
          <cell r="E34">
            <v>71225528</v>
          </cell>
          <cell r="F34">
            <v>110450370</v>
          </cell>
          <cell r="G34">
            <v>650072812</v>
          </cell>
          <cell r="H34" t="str">
            <v>Středočeský</v>
          </cell>
          <cell r="I34" t="str">
            <v>Benešov</v>
          </cell>
          <cell r="J34" t="str">
            <v>Čerčany</v>
          </cell>
        </row>
        <row r="35">
          <cell r="A35" t="str">
            <v>Divišov MŠ</v>
          </cell>
          <cell r="B35" t="str">
            <v>Mateřská škola Divišov, okres Benešov</v>
          </cell>
          <cell r="C35" t="str">
            <v>Mateřská škola</v>
          </cell>
          <cell r="D35" t="str">
            <v>Městys Divišov</v>
          </cell>
          <cell r="E35">
            <v>70998523</v>
          </cell>
          <cell r="F35">
            <v>107510120</v>
          </cell>
          <cell r="G35">
            <v>600041522</v>
          </cell>
          <cell r="H35" t="str">
            <v>Středočeský</v>
          </cell>
          <cell r="I35" t="str">
            <v>Benešov</v>
          </cell>
          <cell r="J35" t="str">
            <v>Divišov</v>
          </cell>
        </row>
        <row r="36">
          <cell r="A36" t="str">
            <v>Divišov ŠJ MŠ</v>
          </cell>
          <cell r="B36" t="str">
            <v>Mateřská škola Divišov, okres Benešov</v>
          </cell>
          <cell r="C36" t="str">
            <v>Školní jídelna</v>
          </cell>
          <cell r="D36" t="str">
            <v>Městys Divišov</v>
          </cell>
          <cell r="E36">
            <v>70998523</v>
          </cell>
          <cell r="F36">
            <v>102662738</v>
          </cell>
          <cell r="G36">
            <v>600041522</v>
          </cell>
          <cell r="H36" t="str">
            <v>Středočeský</v>
          </cell>
          <cell r="I36" t="str">
            <v>Benešov</v>
          </cell>
          <cell r="J36" t="str">
            <v>Divišov</v>
          </cell>
        </row>
        <row r="37">
          <cell r="A37" t="str">
            <v>Divišov ŠJ ZŠ</v>
          </cell>
          <cell r="B37" t="str">
            <v>Základní škola Divišov, okres Benešov</v>
          </cell>
          <cell r="C37" t="str">
            <v>Školní jídelna</v>
          </cell>
          <cell r="D37" t="str">
            <v>Městys Divišov</v>
          </cell>
          <cell r="E37">
            <v>70998515</v>
          </cell>
          <cell r="F37">
            <v>102662436</v>
          </cell>
          <cell r="G37">
            <v>600042006</v>
          </cell>
          <cell r="H37" t="str">
            <v>Středočeský</v>
          </cell>
          <cell r="I37" t="str">
            <v>Benešov</v>
          </cell>
          <cell r="J37" t="str">
            <v>Divišov</v>
          </cell>
        </row>
        <row r="38">
          <cell r="A38" t="str">
            <v>Divišov ZŠ</v>
          </cell>
          <cell r="B38" t="str">
            <v>Základní škola Divišov, okres Benešov</v>
          </cell>
          <cell r="C38" t="str">
            <v>Základní škola</v>
          </cell>
          <cell r="D38" t="str">
            <v>Městys Divišov</v>
          </cell>
          <cell r="E38">
            <v>70998515</v>
          </cell>
          <cell r="F38">
            <v>102002291</v>
          </cell>
          <cell r="G38">
            <v>600042006</v>
          </cell>
          <cell r="H38" t="str">
            <v>Středočeský</v>
          </cell>
          <cell r="I38" t="str">
            <v>Benešov</v>
          </cell>
          <cell r="J38" t="str">
            <v>Divišov</v>
          </cell>
        </row>
        <row r="39">
          <cell r="A39" t="str">
            <v>GAIA MŠ</v>
          </cell>
          <cell r="B39" t="str">
            <v>Mateřská škola a základní škola GAIA</v>
          </cell>
          <cell r="C39" t="str">
            <v>Mateřská škola</v>
          </cell>
          <cell r="D39" t="str">
            <v>Bc. Jakub Svoboda</v>
          </cell>
          <cell r="E39" t="str">
            <v>02043378</v>
          </cell>
          <cell r="F39">
            <v>181048922</v>
          </cell>
          <cell r="G39">
            <v>691005567</v>
          </cell>
          <cell r="H39" t="str">
            <v>Středočeský</v>
          </cell>
          <cell r="I39" t="str">
            <v>Benešov</v>
          </cell>
          <cell r="J39" t="str">
            <v>Týnec nad Sázavou</v>
          </cell>
        </row>
        <row r="40">
          <cell r="A40" t="str">
            <v>GAIA ŠJ</v>
          </cell>
          <cell r="B40" t="str">
            <v>Mateřská škola a základní škola GAIA</v>
          </cell>
          <cell r="C40" t="str">
            <v>Školní jídelna - výdejna</v>
          </cell>
          <cell r="D40" t="str">
            <v>Bc. Jakub Svoboda</v>
          </cell>
          <cell r="E40" t="str">
            <v>02043378</v>
          </cell>
          <cell r="F40">
            <v>181048931</v>
          </cell>
          <cell r="G40">
            <v>691005567</v>
          </cell>
          <cell r="H40" t="str">
            <v>Středočeský</v>
          </cell>
          <cell r="I40" t="str">
            <v>Benešov</v>
          </cell>
          <cell r="J40" t="str">
            <v>Týnec nad Sázavou</v>
          </cell>
        </row>
        <row r="41">
          <cell r="A41" t="str">
            <v>GAIA ZŠ</v>
          </cell>
          <cell r="B41" t="str">
            <v>Mateřská škola a základní škola GAIA</v>
          </cell>
          <cell r="C41" t="str">
            <v>Základní škola</v>
          </cell>
          <cell r="D41" t="str">
            <v>Bc. Jakub Svoboda</v>
          </cell>
          <cell r="E41" t="str">
            <v>02043378</v>
          </cell>
          <cell r="F41">
            <v>181076560</v>
          </cell>
          <cell r="G41">
            <v>691005567</v>
          </cell>
          <cell r="H41" t="str">
            <v>Středočeský</v>
          </cell>
          <cell r="I41" t="str">
            <v>Benešov</v>
          </cell>
          <cell r="J41" t="str">
            <v>Týnec nad Sázavou</v>
          </cell>
        </row>
        <row r="42">
          <cell r="A42" t="str">
            <v>Gymnázium</v>
          </cell>
          <cell r="B42" t="str">
            <v>Gymnázium, Benešov, Husova 470</v>
          </cell>
          <cell r="C42" t="str">
            <v>Vícelété gymnázium</v>
          </cell>
          <cell r="D42" t="str">
            <v>Středočeský kraj</v>
          </cell>
          <cell r="E42">
            <v>61664707</v>
          </cell>
          <cell r="F42" t="str">
            <v>061664707</v>
          </cell>
          <cell r="G42">
            <v>600006671</v>
          </cell>
          <cell r="H42" t="str">
            <v>Středočeský</v>
          </cell>
          <cell r="I42" t="str">
            <v>Benešov</v>
          </cell>
          <cell r="J42" t="str">
            <v>Benešov</v>
          </cell>
        </row>
        <row r="43">
          <cell r="A43" t="str">
            <v>Chocerady MŠ</v>
          </cell>
          <cell r="B43" t="str">
            <v>Základní škola a Mateřská škola Chocerady 267, příspěvková organizace</v>
          </cell>
          <cell r="C43" t="str">
            <v>Mateřská škola</v>
          </cell>
          <cell r="D43" t="str">
            <v>Obec Chocerady</v>
          </cell>
          <cell r="E43">
            <v>75002922</v>
          </cell>
          <cell r="F43">
            <v>107510090</v>
          </cell>
          <cell r="G43">
            <v>600042022</v>
          </cell>
          <cell r="H43" t="str">
            <v>Středočeský</v>
          </cell>
          <cell r="I43" t="str">
            <v>Benešov</v>
          </cell>
          <cell r="J43" t="str">
            <v>Chocerady</v>
          </cell>
        </row>
        <row r="44">
          <cell r="A44" t="str">
            <v>Chocerady ŠJ</v>
          </cell>
          <cell r="B44" t="str">
            <v>Základní škola a Mateřská škola Chocerady 267, příspěvková organizace</v>
          </cell>
          <cell r="C44" t="str">
            <v>Školní jídelna</v>
          </cell>
          <cell r="D44" t="str">
            <v>Obec Chocerady</v>
          </cell>
          <cell r="E44">
            <v>75002922</v>
          </cell>
          <cell r="F44">
            <v>102662452</v>
          </cell>
          <cell r="G44">
            <v>600042022</v>
          </cell>
          <cell r="H44" t="str">
            <v>Středočeský</v>
          </cell>
          <cell r="I44" t="str">
            <v>Benešov</v>
          </cell>
          <cell r="J44" t="str">
            <v>Chocerady</v>
          </cell>
        </row>
        <row r="45">
          <cell r="A45" t="str">
            <v>Chocerady ZŠ</v>
          </cell>
          <cell r="B45" t="str">
            <v>Základní škola a Mateřská škola Chocerady 267, příspěvková organizace</v>
          </cell>
          <cell r="C45" t="str">
            <v>Základní škola</v>
          </cell>
          <cell r="D45" t="str">
            <v>Obec Chocerady</v>
          </cell>
          <cell r="E45">
            <v>75002922</v>
          </cell>
          <cell r="F45" t="str">
            <v> 102002312</v>
          </cell>
          <cell r="G45">
            <v>600042022</v>
          </cell>
          <cell r="H45" t="str">
            <v>Středočeský</v>
          </cell>
          <cell r="I45" t="str">
            <v>Benešov</v>
          </cell>
          <cell r="J45" t="str">
            <v>Chocerady</v>
          </cell>
        </row>
        <row r="46">
          <cell r="A46" t="str">
            <v>Chotýšany MŠ</v>
          </cell>
          <cell r="B46" t="str">
            <v>Základní škola a Mateřská škola, Chotýšany, okres Benešov</v>
          </cell>
          <cell r="C46" t="str">
            <v>Mateřská škola</v>
          </cell>
          <cell r="D46" t="str">
            <v>Obec Chotýšany</v>
          </cell>
          <cell r="E46">
            <v>71006559</v>
          </cell>
          <cell r="F46">
            <v>107510111</v>
          </cell>
          <cell r="G46">
            <v>600042235</v>
          </cell>
          <cell r="H46" t="str">
            <v>Středočeský</v>
          </cell>
          <cell r="I46" t="str">
            <v>Benešov</v>
          </cell>
          <cell r="J46" t="str">
            <v>Chotýšany</v>
          </cell>
        </row>
        <row r="47">
          <cell r="A47" t="str">
            <v>Chotýšany ŠJ 49</v>
          </cell>
          <cell r="B47" t="str">
            <v>Základní škola a Mateřská škola, Chotýšany, okres Benešov</v>
          </cell>
          <cell r="C47" t="str">
            <v>Školní jídelna</v>
          </cell>
          <cell r="D47" t="str">
            <v>Obec Chotýšany</v>
          </cell>
          <cell r="E47">
            <v>71006559</v>
          </cell>
          <cell r="F47">
            <v>102662321</v>
          </cell>
          <cell r="G47">
            <v>600042235</v>
          </cell>
          <cell r="H47" t="str">
            <v>Středočeský</v>
          </cell>
          <cell r="I47" t="str">
            <v>Benešov</v>
          </cell>
          <cell r="J47" t="str">
            <v>Chotýšany</v>
          </cell>
        </row>
        <row r="48">
          <cell r="A48" t="str">
            <v>Chotýšany ŠJ 84</v>
          </cell>
          <cell r="B48" t="str">
            <v>Základní škola a Mateřská škola, Chotýšany, okres Benešov</v>
          </cell>
          <cell r="C48" t="str">
            <v>Školní jídelna - výdejna</v>
          </cell>
          <cell r="D48" t="str">
            <v>Obec Chotýšany</v>
          </cell>
          <cell r="E48">
            <v>71006559</v>
          </cell>
          <cell r="F48">
            <v>181091291</v>
          </cell>
          <cell r="G48">
            <v>600042235</v>
          </cell>
          <cell r="H48" t="str">
            <v>Středočeský</v>
          </cell>
          <cell r="I48" t="str">
            <v>Benešov</v>
          </cell>
          <cell r="J48" t="str">
            <v>Chotýšany</v>
          </cell>
        </row>
        <row r="49">
          <cell r="A49" t="str">
            <v>Chotýšany ZŠ</v>
          </cell>
          <cell r="B49" t="str">
            <v>Základní škola a Mateřská škola, Chotýšany, okres Benešov</v>
          </cell>
          <cell r="C49" t="str">
            <v>Základní škola</v>
          </cell>
          <cell r="D49" t="str">
            <v>Obec Chotýšany</v>
          </cell>
          <cell r="E49">
            <v>71006559</v>
          </cell>
          <cell r="F49">
            <v>102002037</v>
          </cell>
          <cell r="G49">
            <v>600042235</v>
          </cell>
          <cell r="H49" t="str">
            <v>Středočeský</v>
          </cell>
          <cell r="I49" t="str">
            <v>Benešov</v>
          </cell>
          <cell r="J49" t="str">
            <v>Chotýšany</v>
          </cell>
        </row>
        <row r="50">
          <cell r="A50" t="str">
            <v>Krhanice MŠ</v>
          </cell>
          <cell r="B50" t="str">
            <v>Mateřská škola Krhanice, okres Benešov</v>
          </cell>
          <cell r="C50" t="str">
            <v>Mateřská škola</v>
          </cell>
          <cell r="D50" t="str">
            <v>Obec Krhanice</v>
          </cell>
          <cell r="E50">
            <v>75033445</v>
          </cell>
          <cell r="F50">
            <v>107510197</v>
          </cell>
          <cell r="G50">
            <v>600041573</v>
          </cell>
          <cell r="H50" t="str">
            <v>Středočeský</v>
          </cell>
          <cell r="I50" t="str">
            <v>Benešov</v>
          </cell>
          <cell r="J50" t="str">
            <v>Krhanice</v>
          </cell>
        </row>
        <row r="51">
          <cell r="A51" t="str">
            <v>Krhanice ŠJ MŠ</v>
          </cell>
          <cell r="B51" t="str">
            <v>Mateřská škola Krhanice, okres Benešov</v>
          </cell>
          <cell r="C51" t="str">
            <v>Školní jídelna - výdejna</v>
          </cell>
          <cell r="D51" t="str">
            <v>Obec Krhanice</v>
          </cell>
          <cell r="E51">
            <v>75033445</v>
          </cell>
          <cell r="F51">
            <v>162000596</v>
          </cell>
          <cell r="G51">
            <v>600041573</v>
          </cell>
          <cell r="H51" t="str">
            <v>Středočeský</v>
          </cell>
          <cell r="I51" t="str">
            <v>Benešov</v>
          </cell>
          <cell r="J51" t="str">
            <v>Krhanice</v>
          </cell>
        </row>
        <row r="52">
          <cell r="A52" t="str">
            <v>Krhanice ŠJ ZŠ</v>
          </cell>
          <cell r="B52" t="str">
            <v>Základní škola Krhanice, okres Benešov</v>
          </cell>
          <cell r="C52" t="str">
            <v>Školní jídelna</v>
          </cell>
          <cell r="D52" t="str">
            <v>Obec Krhanice</v>
          </cell>
          <cell r="E52">
            <v>75033453</v>
          </cell>
          <cell r="F52">
            <v>162104421</v>
          </cell>
          <cell r="G52">
            <v>600042049</v>
          </cell>
          <cell r="H52" t="str">
            <v>Středočeský</v>
          </cell>
          <cell r="I52" t="str">
            <v>Benešov</v>
          </cell>
          <cell r="J52" t="str">
            <v>Krhanice</v>
          </cell>
        </row>
        <row r="53">
          <cell r="A53" t="str">
            <v>Krhanice ZŠ</v>
          </cell>
          <cell r="B53" t="str">
            <v>Základní škola Krhanice, okres Benešov</v>
          </cell>
          <cell r="C53" t="str">
            <v>Základní škola</v>
          </cell>
          <cell r="D53" t="str">
            <v>Obec Krhanice</v>
          </cell>
          <cell r="E53">
            <v>75033453</v>
          </cell>
          <cell r="F53" t="str">
            <v>   102002398</v>
          </cell>
          <cell r="G53">
            <v>600042049</v>
          </cell>
          <cell r="H53" t="str">
            <v>Středočeský</v>
          </cell>
          <cell r="I53" t="str">
            <v>Benešov</v>
          </cell>
          <cell r="J53" t="str">
            <v>Krhanice</v>
          </cell>
        </row>
        <row r="54">
          <cell r="A54" t="str">
            <v>Křečovice MŠ</v>
          </cell>
          <cell r="B54" t="str">
            <v xml:space="preserve">Základní škola Josefa Suka a mateřská škola Křečovice </v>
          </cell>
          <cell r="C54" t="str">
            <v>Mateřská škola</v>
          </cell>
          <cell r="D54" t="str">
            <v>Obec Křečovice</v>
          </cell>
          <cell r="E54">
            <v>75034794</v>
          </cell>
          <cell r="F54" t="str">
            <v> 107510162</v>
          </cell>
          <cell r="G54">
            <v>600041891</v>
          </cell>
          <cell r="H54" t="str">
            <v>Středočeský</v>
          </cell>
          <cell r="I54" t="str">
            <v>Benešov</v>
          </cell>
          <cell r="J54" t="str">
            <v>Křečovice</v>
          </cell>
        </row>
        <row r="55">
          <cell r="A55" t="str">
            <v>Křečovice ŠJ</v>
          </cell>
          <cell r="B55" t="str">
            <v xml:space="preserve">Základní škola Josefa Suka a mateřská škola Křečovice </v>
          </cell>
          <cell r="C55" t="str">
            <v>Školní jídelna</v>
          </cell>
          <cell r="D55" t="str">
            <v>Obec Křečovice</v>
          </cell>
          <cell r="E55">
            <v>75034794</v>
          </cell>
          <cell r="F55">
            <v>102662339</v>
          </cell>
          <cell r="G55">
            <v>600041891</v>
          </cell>
          <cell r="H55" t="str">
            <v>Středočeský</v>
          </cell>
          <cell r="I55" t="str">
            <v>Benešov</v>
          </cell>
          <cell r="J55" t="str">
            <v>Křečovice</v>
          </cell>
        </row>
        <row r="56">
          <cell r="A56" t="str">
            <v>Křečovice ZŠ</v>
          </cell>
          <cell r="B56" t="str">
            <v xml:space="preserve">Základní škola Josefa Suka a mateřská škola Křečovice </v>
          </cell>
          <cell r="C56" t="str">
            <v>Základní škola</v>
          </cell>
          <cell r="D56" t="str">
            <v>Obec Křečovice</v>
          </cell>
          <cell r="E56">
            <v>75034794</v>
          </cell>
          <cell r="F56" t="str">
            <v> 102002045</v>
          </cell>
          <cell r="G56">
            <v>600041891</v>
          </cell>
          <cell r="H56" t="str">
            <v>Středočeský</v>
          </cell>
          <cell r="I56" t="str">
            <v>Benešov</v>
          </cell>
          <cell r="J56" t="str">
            <v>Křečovice</v>
          </cell>
        </row>
        <row r="57">
          <cell r="A57" t="str">
            <v>Lešany MŠ</v>
          </cell>
          <cell r="B57" t="str">
            <v>Základní škola a mateřská škola Lešany</v>
          </cell>
          <cell r="C57" t="str">
            <v>Mateřská škola</v>
          </cell>
          <cell r="D57" t="str">
            <v>Obec Lešany</v>
          </cell>
          <cell r="E57">
            <v>70990751</v>
          </cell>
          <cell r="F57">
            <v>107516802</v>
          </cell>
          <cell r="G57">
            <v>600041883</v>
          </cell>
          <cell r="H57" t="str">
            <v>Středočeský</v>
          </cell>
          <cell r="I57" t="str">
            <v>Benešov</v>
          </cell>
          <cell r="J57" t="str">
            <v>Lešany</v>
          </cell>
        </row>
        <row r="58">
          <cell r="A58" t="str">
            <v>Lešany ŠJ</v>
          </cell>
          <cell r="B58" t="str">
            <v>Základní škola a mateřská škola Lešany</v>
          </cell>
          <cell r="C58" t="str">
            <v>Školní jídelna</v>
          </cell>
          <cell r="D58" t="str">
            <v>Obec Lešany</v>
          </cell>
          <cell r="E58">
            <v>70990751</v>
          </cell>
          <cell r="F58">
            <v>102738726</v>
          </cell>
          <cell r="G58">
            <v>600041883</v>
          </cell>
          <cell r="H58" t="str">
            <v>Středočeský</v>
          </cell>
          <cell r="I58" t="str">
            <v>Benešov</v>
          </cell>
          <cell r="J58" t="str">
            <v>Lešany</v>
          </cell>
        </row>
        <row r="59">
          <cell r="A59" t="str">
            <v>Lešany ZŠ</v>
          </cell>
          <cell r="B59" t="str">
            <v>Základní škola a mateřská škola Lešany</v>
          </cell>
          <cell r="C59" t="str">
            <v>Základní škola</v>
          </cell>
          <cell r="D59" t="str">
            <v>Obec Lešany</v>
          </cell>
          <cell r="E59">
            <v>70990751</v>
          </cell>
          <cell r="F59" t="str">
            <v>000232122</v>
          </cell>
          <cell r="G59">
            <v>600041883</v>
          </cell>
          <cell r="H59" t="str">
            <v>Středočeský</v>
          </cell>
          <cell r="I59" t="str">
            <v>Benešov</v>
          </cell>
          <cell r="J59" t="str">
            <v>Lešany</v>
          </cell>
        </row>
        <row r="60">
          <cell r="A60" t="str">
            <v>Maršovice MŠ</v>
          </cell>
          <cell r="B60" t="str">
            <v>Mateřská škola Maršovice, okres Benešov, příspěvková organizace</v>
          </cell>
          <cell r="C60" t="str">
            <v>Mateřská škola</v>
          </cell>
          <cell r="D60" t="str">
            <v>Městys Maršovice</v>
          </cell>
          <cell r="E60">
            <v>70993432</v>
          </cell>
          <cell r="F60">
            <v>107510227</v>
          </cell>
          <cell r="G60">
            <v>600042197</v>
          </cell>
          <cell r="H60" t="str">
            <v>Středočeský</v>
          </cell>
          <cell r="I60" t="str">
            <v>Benešov</v>
          </cell>
          <cell r="J60" t="str">
            <v>Maršovice</v>
          </cell>
        </row>
        <row r="61">
          <cell r="A61" t="str">
            <v>Maršovice ŠJ</v>
          </cell>
          <cell r="B61" t="str">
            <v>Mateřská škola Maršovice, okres Benešov, příspěvková organizace</v>
          </cell>
          <cell r="C61" t="str">
            <v>Školní jídelna</v>
          </cell>
          <cell r="D61" t="str">
            <v>Městys Maršovice</v>
          </cell>
          <cell r="E61">
            <v>70993432</v>
          </cell>
          <cell r="F61">
            <v>102662797</v>
          </cell>
          <cell r="G61">
            <v>600042197</v>
          </cell>
          <cell r="H61" t="str">
            <v>Středočeský</v>
          </cell>
          <cell r="I61" t="str">
            <v>Benešov</v>
          </cell>
          <cell r="J61" t="str">
            <v>Maršovice</v>
          </cell>
        </row>
        <row r="62">
          <cell r="A62" t="str">
            <v>Minisvět MŠ</v>
          </cell>
          <cell r="B62" t="str">
            <v>Mateřská škola MiniSvět Mrač s.r.o.</v>
          </cell>
          <cell r="C62" t="str">
            <v>Mateřská škola</v>
          </cell>
          <cell r="D62" t="str">
            <v>Mateřská škola MiniSvět Mrač s.r.o.</v>
          </cell>
          <cell r="E62">
            <v>28391357</v>
          </cell>
          <cell r="F62">
            <v>181005239</v>
          </cell>
          <cell r="G62">
            <v>691000328</v>
          </cell>
          <cell r="H62" t="str">
            <v>Středočeský</v>
          </cell>
          <cell r="I62" t="str">
            <v>Benešov</v>
          </cell>
          <cell r="J62" t="str">
            <v>Mrač</v>
          </cell>
        </row>
        <row r="63">
          <cell r="A63" t="str">
            <v>Minisvět ŠJ</v>
          </cell>
          <cell r="B63" t="str">
            <v>Mateřská škola MiniSvět Mrač s.r.o.</v>
          </cell>
          <cell r="C63" t="str">
            <v>Školní jídelna</v>
          </cell>
          <cell r="D63" t="str">
            <v>Mateřská škola MiniSvět Mrač s.r.o.</v>
          </cell>
          <cell r="E63">
            <v>28391357</v>
          </cell>
          <cell r="F63">
            <v>181005247</v>
          </cell>
          <cell r="G63">
            <v>691000328</v>
          </cell>
          <cell r="H63" t="str">
            <v>Středočeský</v>
          </cell>
          <cell r="I63" t="str">
            <v>Benešov</v>
          </cell>
          <cell r="J63" t="str">
            <v>Mrač</v>
          </cell>
        </row>
        <row r="64">
          <cell r="A64" t="str">
            <v>Nespeky MŠ</v>
          </cell>
          <cell r="B64" t="str">
            <v>Mateřská škola Nespeky, příspěvková organizace</v>
          </cell>
          <cell r="C64" t="str">
            <v>Mateřská škola</v>
          </cell>
          <cell r="D64" t="str">
            <v>Obec Nespeky</v>
          </cell>
          <cell r="E64">
            <v>72554215</v>
          </cell>
          <cell r="F64" t="str">
            <v> 181035804</v>
          </cell>
          <cell r="G64">
            <v>691004072</v>
          </cell>
          <cell r="H64" t="str">
            <v>Středočeský</v>
          </cell>
          <cell r="I64" t="str">
            <v>Benešov</v>
          </cell>
          <cell r="J64" t="str">
            <v>Nespeky</v>
          </cell>
        </row>
        <row r="65">
          <cell r="A65" t="str">
            <v>Nespeky ŠJ</v>
          </cell>
          <cell r="B65" t="str">
            <v>Mateřská škola Nespeky, příspěvková organizace</v>
          </cell>
          <cell r="C65" t="str">
            <v>Školní jídelna - výdejna</v>
          </cell>
          <cell r="D65" t="str">
            <v>Obec Nespeky</v>
          </cell>
          <cell r="E65">
            <v>72554215</v>
          </cell>
          <cell r="F65">
            <v>181035812</v>
          </cell>
          <cell r="G65">
            <v>691004072</v>
          </cell>
          <cell r="H65" t="str">
            <v>Středočeský</v>
          </cell>
          <cell r="I65" t="str">
            <v>Benešov</v>
          </cell>
          <cell r="J65" t="str">
            <v>Nespeky</v>
          </cell>
        </row>
        <row r="66">
          <cell r="A66" t="str">
            <v>Netvořice MŠ</v>
          </cell>
          <cell r="B66" t="str">
            <v>Mateřská škola Netvořice, okres Benešov, příspěvková organizace</v>
          </cell>
          <cell r="C66" t="str">
            <v>Mateřská škola</v>
          </cell>
          <cell r="D66" t="str">
            <v>Městys Netvořice</v>
          </cell>
          <cell r="E66">
            <v>70996857</v>
          </cell>
          <cell r="F66" t="str">
            <v> 107510251</v>
          </cell>
          <cell r="G66">
            <v>600041620</v>
          </cell>
          <cell r="H66" t="str">
            <v>Středočeský</v>
          </cell>
          <cell r="I66" t="str">
            <v>Benešov</v>
          </cell>
          <cell r="J66" t="str">
            <v>Netvořice</v>
          </cell>
        </row>
        <row r="67">
          <cell r="A67" t="str">
            <v>Netvořice ŠJ MŠ</v>
          </cell>
          <cell r="B67" t="str">
            <v>Mateřská škola Netvořice, okres Benešov, příspěvková organizace</v>
          </cell>
          <cell r="C67" t="str">
            <v>Školní jídelna - výdejna</v>
          </cell>
          <cell r="D67" t="str">
            <v>Městys Netvořice</v>
          </cell>
          <cell r="E67">
            <v>70996857</v>
          </cell>
          <cell r="F67">
            <v>162000570</v>
          </cell>
          <cell r="G67">
            <v>600041620</v>
          </cell>
          <cell r="H67" t="str">
            <v>Středočeský</v>
          </cell>
          <cell r="I67" t="str">
            <v>Benešov</v>
          </cell>
          <cell r="J67" t="str">
            <v>Netvořice</v>
          </cell>
        </row>
        <row r="68">
          <cell r="A68" t="str">
            <v>Netvořice ŠJ ZŠ</v>
          </cell>
          <cell r="B68" t="str">
            <v>Základní škola Netvořice, okres Benešov, příspěvková organizace</v>
          </cell>
          <cell r="C68" t="str">
            <v>Školní jídelna</v>
          </cell>
          <cell r="D68" t="str">
            <v>Městys Netvořice</v>
          </cell>
          <cell r="E68">
            <v>70996865</v>
          </cell>
          <cell r="F68">
            <v>102662509</v>
          </cell>
          <cell r="G68">
            <v>600042073</v>
          </cell>
          <cell r="H68" t="str">
            <v>Středočeský</v>
          </cell>
          <cell r="I68" t="str">
            <v>Benešov</v>
          </cell>
          <cell r="J68" t="str">
            <v>Netvořice</v>
          </cell>
        </row>
        <row r="69">
          <cell r="A69" t="str">
            <v>Netvořice ZŠ</v>
          </cell>
          <cell r="B69" t="str">
            <v>Základní škola Netvořice, okres Benešov, příspěvková organizace</v>
          </cell>
          <cell r="C69" t="str">
            <v>Základní škola</v>
          </cell>
          <cell r="D69" t="str">
            <v>Městys Netvořice</v>
          </cell>
          <cell r="E69">
            <v>70996865</v>
          </cell>
          <cell r="F69">
            <v>102002461</v>
          </cell>
          <cell r="G69">
            <v>600042073</v>
          </cell>
          <cell r="H69" t="str">
            <v>Středočeský</v>
          </cell>
          <cell r="I69" t="str">
            <v>Benešov</v>
          </cell>
          <cell r="J69" t="str">
            <v>Netvořice</v>
          </cell>
        </row>
        <row r="70">
          <cell r="A70" t="str">
            <v>Neveklov MŠ</v>
          </cell>
          <cell r="B70" t="str">
            <v>Mateřská škola Neveklov, okres Benešov</v>
          </cell>
          <cell r="C70" t="str">
            <v>Mateřská škola</v>
          </cell>
          <cell r="D70" t="str">
            <v>Město Neveklov</v>
          </cell>
          <cell r="E70">
            <v>70990662</v>
          </cell>
          <cell r="F70">
            <v>107510260</v>
          </cell>
          <cell r="G70">
            <v>600041638</v>
          </cell>
          <cell r="H70" t="str">
            <v>Středočeský</v>
          </cell>
          <cell r="I70" t="str">
            <v>Benešov</v>
          </cell>
          <cell r="J70" t="str">
            <v>Neveklov</v>
          </cell>
        </row>
        <row r="71">
          <cell r="A71" t="str">
            <v>Neveklov ZŠ</v>
          </cell>
          <cell r="B71" t="str">
            <v>Základní škola Jana Kubelíka, Neveklov</v>
          </cell>
          <cell r="C71" t="str">
            <v>Základní škola</v>
          </cell>
          <cell r="D71" t="str">
            <v>Město Neveklov</v>
          </cell>
          <cell r="E71">
            <v>70990654</v>
          </cell>
          <cell r="F71">
            <v>102002479</v>
          </cell>
          <cell r="G71">
            <v>600042081</v>
          </cell>
          <cell r="H71" t="str">
            <v>Středočeský</v>
          </cell>
          <cell r="I71" t="str">
            <v>Benešov</v>
          </cell>
          <cell r="J71" t="str">
            <v>Neveklov</v>
          </cell>
        </row>
        <row r="72">
          <cell r="A72" t="str">
            <v>Petroupim MŠ</v>
          </cell>
          <cell r="B72" t="str">
            <v>Mateřská škola Petroupim, okres Benešov, příspěvková organizace</v>
          </cell>
          <cell r="C72" t="str">
            <v>Mateřská škola</v>
          </cell>
          <cell r="D72" t="str">
            <v>Obec Petroupim</v>
          </cell>
          <cell r="E72">
            <v>71004581</v>
          </cell>
          <cell r="F72">
            <v>107510049</v>
          </cell>
          <cell r="G72">
            <v>600041484</v>
          </cell>
          <cell r="H72" t="str">
            <v>Středočeský</v>
          </cell>
          <cell r="I72" t="str">
            <v>Benešov</v>
          </cell>
          <cell r="J72" t="str">
            <v>Petroupim</v>
          </cell>
        </row>
        <row r="73">
          <cell r="A73" t="str">
            <v>Petroupim ŠJ</v>
          </cell>
          <cell r="B73" t="str">
            <v>Mateřská škola Petroupim, okres Benešov, příspěvková organizace</v>
          </cell>
          <cell r="C73" t="str">
            <v>Školní jídelna</v>
          </cell>
          <cell r="D73" t="str">
            <v>Obec Petroupim</v>
          </cell>
          <cell r="E73">
            <v>71004581</v>
          </cell>
          <cell r="F73">
            <v>102662681</v>
          </cell>
          <cell r="G73">
            <v>600041484</v>
          </cell>
          <cell r="H73" t="str">
            <v>Středočeský</v>
          </cell>
          <cell r="I73" t="str">
            <v>Benešov</v>
          </cell>
          <cell r="J73" t="str">
            <v>Petroupim</v>
          </cell>
        </row>
        <row r="74">
          <cell r="A74" t="str">
            <v>Poříčí MŠ</v>
          </cell>
          <cell r="B74" t="str">
            <v>Základní škola a mateřská škola Poříčí nad Sázavou, okres Benešov, příspěvková organizace</v>
          </cell>
          <cell r="C74" t="str">
            <v>Mateřská škola</v>
          </cell>
          <cell r="D74" t="str">
            <v>Obec Poříčí nad Sázavou</v>
          </cell>
          <cell r="E74">
            <v>70991634</v>
          </cell>
          <cell r="F74">
            <v>107510294</v>
          </cell>
          <cell r="G74">
            <v>600042090</v>
          </cell>
          <cell r="H74" t="str">
            <v>Středočeský</v>
          </cell>
          <cell r="I74" t="str">
            <v>Benešov</v>
          </cell>
          <cell r="J74" t="str">
            <v>Poříčí nad Sázavou</v>
          </cell>
        </row>
        <row r="75">
          <cell r="A75" t="str">
            <v>Poříčí ŠJ</v>
          </cell>
          <cell r="B75" t="str">
            <v>Základní škola a mateřská škola Poříčí nad Sázavou, okres Benešov, příspěvková organizace</v>
          </cell>
          <cell r="C75" t="str">
            <v>Školní jídelna</v>
          </cell>
          <cell r="D75" t="str">
            <v>Obec Poříčí nad Sázavou</v>
          </cell>
          <cell r="E75">
            <v>70991634</v>
          </cell>
          <cell r="F75">
            <v>102662525</v>
          </cell>
          <cell r="G75">
            <v>600042090</v>
          </cell>
          <cell r="H75" t="str">
            <v>Středočeský</v>
          </cell>
          <cell r="I75" t="str">
            <v>Benešov</v>
          </cell>
          <cell r="J75" t="str">
            <v>Poříčí nad Sázavou</v>
          </cell>
        </row>
        <row r="76">
          <cell r="A76" t="str">
            <v>Poříčí ZŠ</v>
          </cell>
          <cell r="B76" t="str">
            <v>Základní škola a mateřská škola Poříčí nad Sázavou, okres Benešov, příspěvková organizace</v>
          </cell>
          <cell r="C76" t="str">
            <v>Základní škola</v>
          </cell>
          <cell r="D76" t="str">
            <v>Obec Poříčí nad Sázavou</v>
          </cell>
          <cell r="E76">
            <v>70991634</v>
          </cell>
          <cell r="F76">
            <v>102002517</v>
          </cell>
          <cell r="G76">
            <v>600042090</v>
          </cell>
          <cell r="H76" t="str">
            <v>Středočeský</v>
          </cell>
          <cell r="I76" t="str">
            <v>Benešov</v>
          </cell>
          <cell r="J76" t="str">
            <v>Poříčí nad Sázavou</v>
          </cell>
        </row>
        <row r="77">
          <cell r="A77" t="str">
            <v>Postupice MŠ</v>
          </cell>
          <cell r="B77" t="str">
            <v>Základní škola a Mateřská škola Postupice, okres Benešov</v>
          </cell>
          <cell r="C77" t="str">
            <v>Mateřská škola</v>
          </cell>
          <cell r="D77" t="str">
            <v>Obec Postupice</v>
          </cell>
          <cell r="E77">
            <v>70892598</v>
          </cell>
          <cell r="F77">
            <v>150013353</v>
          </cell>
          <cell r="G77">
            <v>600042103</v>
          </cell>
          <cell r="H77" t="str">
            <v>Středočeský</v>
          </cell>
          <cell r="I77" t="str">
            <v>Benešov</v>
          </cell>
          <cell r="J77" t="str">
            <v>Postupice</v>
          </cell>
        </row>
        <row r="78">
          <cell r="A78" t="str">
            <v>Postupice ŠJ</v>
          </cell>
          <cell r="B78" t="str">
            <v>Základní škola a Mateřská škola Postupice, okres Benešov</v>
          </cell>
          <cell r="C78" t="str">
            <v>Školní jídelna</v>
          </cell>
          <cell r="D78" t="str">
            <v>Obec Postupice</v>
          </cell>
          <cell r="E78">
            <v>70892598</v>
          </cell>
          <cell r="F78">
            <v>102662533</v>
          </cell>
          <cell r="G78">
            <v>600042103</v>
          </cell>
          <cell r="H78" t="str">
            <v>Středočeský</v>
          </cell>
          <cell r="I78" t="str">
            <v>Benešov</v>
          </cell>
          <cell r="J78" t="str">
            <v>Postupice</v>
          </cell>
        </row>
        <row r="79">
          <cell r="A79" t="str">
            <v>Postupice ZŠ</v>
          </cell>
          <cell r="B79" t="str">
            <v>Základní škola a Mateřská škola Postupice, okres Benešov</v>
          </cell>
          <cell r="C79" t="str">
            <v>Základní škola</v>
          </cell>
          <cell r="D79" t="str">
            <v>Obec Postupice</v>
          </cell>
          <cell r="E79">
            <v>70892598</v>
          </cell>
          <cell r="F79">
            <v>102002525</v>
          </cell>
          <cell r="G79">
            <v>600042103</v>
          </cell>
          <cell r="H79" t="str">
            <v>Středočeský</v>
          </cell>
          <cell r="I79" t="str">
            <v>Benešov</v>
          </cell>
          <cell r="J79" t="str">
            <v>Postupice</v>
          </cell>
        </row>
        <row r="80">
          <cell r="A80" t="str">
            <v>Přestavlky MŠ</v>
          </cell>
          <cell r="B80" t="str">
            <v>Mateřská škola Přestavlky u Čerčan</v>
          </cell>
          <cell r="C80" t="str">
            <v>Mateřská škola</v>
          </cell>
          <cell r="D80" t="str">
            <v>Obec Přestavlky u Čerčan</v>
          </cell>
          <cell r="E80">
            <v>71294201</v>
          </cell>
          <cell r="F80">
            <v>181070740</v>
          </cell>
          <cell r="G80">
            <v>691008361</v>
          </cell>
          <cell r="H80" t="str">
            <v>Středočeský</v>
          </cell>
          <cell r="I80" t="str">
            <v>Benešov</v>
          </cell>
          <cell r="J80" t="str">
            <v>Přestavlky u Čerčan</v>
          </cell>
        </row>
        <row r="81">
          <cell r="A81" t="str">
            <v>Přestavlky ŠJ</v>
          </cell>
          <cell r="B81" t="str">
            <v>Mateřská škola Přestavlky u Čerčan</v>
          </cell>
          <cell r="C81" t="str">
            <v>Školní jídelna - výdejna</v>
          </cell>
          <cell r="D81" t="str">
            <v>Obec Přestavlky u Čerčan</v>
          </cell>
          <cell r="E81">
            <v>71294201</v>
          </cell>
          <cell r="F81">
            <v>181070758</v>
          </cell>
          <cell r="G81">
            <v>691008361</v>
          </cell>
          <cell r="H81" t="str">
            <v>Středočeský</v>
          </cell>
          <cell r="I81" t="str">
            <v>Benešov</v>
          </cell>
          <cell r="J81" t="str">
            <v>Přestavlky u Čerčan</v>
          </cell>
        </row>
        <row r="82">
          <cell r="A82" t="str">
            <v>Pyšely MŠ</v>
          </cell>
          <cell r="B82" t="str">
            <v>Mateřská škola Pyšely, okres Benešov</v>
          </cell>
          <cell r="C82" t="str">
            <v>Mateřská škola</v>
          </cell>
          <cell r="D82" t="str">
            <v>Město Pyšely</v>
          </cell>
          <cell r="E82">
            <v>75031671</v>
          </cell>
          <cell r="F82">
            <v>107516080</v>
          </cell>
          <cell r="G82">
            <v>600041824</v>
          </cell>
          <cell r="H82" t="str">
            <v>Středočeský</v>
          </cell>
          <cell r="I82" t="str">
            <v>Benešov</v>
          </cell>
          <cell r="J82" t="str">
            <v>Pyšely</v>
          </cell>
        </row>
        <row r="83">
          <cell r="A83" t="str">
            <v>Pyšely ŠJ MŠ</v>
          </cell>
          <cell r="B83" t="str">
            <v>Mateřská škola Pyšely, okres Benešov</v>
          </cell>
          <cell r="C83" t="str">
            <v>Školní jídelna</v>
          </cell>
          <cell r="D83" t="str">
            <v>Město Pyšely</v>
          </cell>
          <cell r="E83">
            <v>75031671</v>
          </cell>
          <cell r="F83">
            <v>102726400</v>
          </cell>
          <cell r="G83">
            <v>600041824</v>
          </cell>
          <cell r="H83" t="str">
            <v>Středočeský</v>
          </cell>
          <cell r="I83" t="str">
            <v>Benešov</v>
          </cell>
          <cell r="J83" t="str">
            <v>Pyšely</v>
          </cell>
        </row>
        <row r="84">
          <cell r="A84" t="str">
            <v>Pyšely ŠJ ZŠ</v>
          </cell>
          <cell r="B84" t="str">
            <v>Základní škola T. G. Masaryka</v>
          </cell>
          <cell r="C84" t="str">
            <v>Školní jídelna</v>
          </cell>
          <cell r="D84" t="str">
            <v>Město Pyšely</v>
          </cell>
          <cell r="E84">
            <v>43750699</v>
          </cell>
          <cell r="F84">
            <v>102726311</v>
          </cell>
          <cell r="G84">
            <v>600042219</v>
          </cell>
          <cell r="H84" t="str">
            <v>Středočeský</v>
          </cell>
          <cell r="I84" t="str">
            <v>Benešov</v>
          </cell>
          <cell r="J84" t="str">
            <v>Pyšely</v>
          </cell>
        </row>
        <row r="85">
          <cell r="A85" t="str">
            <v>Pyšely ZŠ</v>
          </cell>
          <cell r="B85" t="str">
            <v>Základní škola T. G. Masaryka</v>
          </cell>
          <cell r="C85" t="str">
            <v>Základní škola</v>
          </cell>
          <cell r="D85" t="str">
            <v>Město Pyšely</v>
          </cell>
          <cell r="E85">
            <v>43750699</v>
          </cell>
          <cell r="F85">
            <v>108003931</v>
          </cell>
          <cell r="G85">
            <v>600042219</v>
          </cell>
          <cell r="H85" t="str">
            <v>Středočeský</v>
          </cell>
          <cell r="I85" t="str">
            <v>Benešov</v>
          </cell>
          <cell r="J85" t="str">
            <v>Pyšely</v>
          </cell>
        </row>
        <row r="86">
          <cell r="A86" t="str">
            <v>Řehenice MŠ</v>
          </cell>
          <cell r="B86" t="str">
            <v>Mateřská škola Pomněnka</v>
          </cell>
          <cell r="C86" t="str">
            <v>Mateřská škola</v>
          </cell>
          <cell r="D86" t="str">
            <v>Obec Řehenice</v>
          </cell>
          <cell r="E86">
            <v>72548011</v>
          </cell>
          <cell r="F86">
            <v>181030136</v>
          </cell>
          <cell r="G86">
            <v>691003262</v>
          </cell>
          <cell r="H86" t="str">
            <v>Středočeský</v>
          </cell>
          <cell r="I86" t="str">
            <v>Benešov</v>
          </cell>
          <cell r="J86" t="str">
            <v>Řehenice</v>
          </cell>
        </row>
        <row r="87">
          <cell r="A87" t="str">
            <v>Řehenice ŠJ</v>
          </cell>
          <cell r="B87" t="str">
            <v>Mateřská škola Pomněnka</v>
          </cell>
          <cell r="C87" t="str">
            <v>Školní jídelna - výdejna</v>
          </cell>
          <cell r="D87" t="str">
            <v>Obec Řehenice</v>
          </cell>
          <cell r="E87">
            <v>72548011</v>
          </cell>
          <cell r="F87">
            <v>181030144</v>
          </cell>
          <cell r="G87">
            <v>691003262</v>
          </cell>
          <cell r="H87" t="str">
            <v>Středočeský</v>
          </cell>
          <cell r="I87" t="str">
            <v>Benešov</v>
          </cell>
          <cell r="J87" t="str">
            <v>Řehenice</v>
          </cell>
        </row>
        <row r="88">
          <cell r="A88" t="str">
            <v>Sázava MŠ</v>
          </cell>
          <cell r="B88" t="str">
            <v>Základní škola a mateřská škola Sázava</v>
          </cell>
          <cell r="C88" t="str">
            <v>Mateřská škola</v>
          </cell>
          <cell r="D88" t="str">
            <v>Město Sázava</v>
          </cell>
          <cell r="E88">
            <v>71000585</v>
          </cell>
          <cell r="F88">
            <v>107513358</v>
          </cell>
          <cell r="G88">
            <v>600046427</v>
          </cell>
          <cell r="H88" t="str">
            <v>Středočeský</v>
          </cell>
          <cell r="I88" t="str">
            <v>Benešov</v>
          </cell>
          <cell r="J88" t="str">
            <v>Sázava</v>
          </cell>
        </row>
        <row r="89">
          <cell r="A89" t="str">
            <v>Sázava ŠJ</v>
          </cell>
          <cell r="B89" t="str">
            <v>Základní škola a mateřská škola Sázava</v>
          </cell>
          <cell r="C89" t="str">
            <v>Školní jídelna - výdejna</v>
          </cell>
          <cell r="D89" t="str">
            <v>Město Sázava</v>
          </cell>
          <cell r="E89">
            <v>71000585</v>
          </cell>
          <cell r="F89">
            <v>181103133</v>
          </cell>
          <cell r="G89">
            <v>600046427</v>
          </cell>
          <cell r="H89" t="str">
            <v>Středočeský</v>
          </cell>
          <cell r="I89" t="str">
            <v>Benešov</v>
          </cell>
          <cell r="J89" t="str">
            <v>Sázava</v>
          </cell>
        </row>
        <row r="90">
          <cell r="A90" t="str">
            <v>Sázava ZŠ</v>
          </cell>
          <cell r="B90" t="str">
            <v>Základní škola a mateřská škola Sázava</v>
          </cell>
          <cell r="C90" t="str">
            <v>Základní škola</v>
          </cell>
          <cell r="D90" t="str">
            <v>Město Sázava</v>
          </cell>
          <cell r="E90">
            <v>71000585</v>
          </cell>
          <cell r="F90">
            <v>102226717</v>
          </cell>
          <cell r="G90">
            <v>600046427</v>
          </cell>
          <cell r="H90" t="str">
            <v>Středočeský</v>
          </cell>
          <cell r="I90" t="str">
            <v>Benešov</v>
          </cell>
          <cell r="J90" t="str">
            <v>Sázava</v>
          </cell>
        </row>
        <row r="91">
          <cell r="A91" t="str">
            <v>Teplýšovice MŠ</v>
          </cell>
          <cell r="B91" t="str">
            <v>Základní škola a Mateřská škola Teplýšovice, okres Benešov</v>
          </cell>
          <cell r="C91" t="str">
            <v>Mateřská škola</v>
          </cell>
          <cell r="D91" t="str">
            <v>Obec Teplýšovice</v>
          </cell>
          <cell r="E91">
            <v>70992118</v>
          </cell>
          <cell r="F91">
            <v>107510359</v>
          </cell>
          <cell r="G91">
            <v>600041921</v>
          </cell>
          <cell r="H91" t="str">
            <v>Středočeský</v>
          </cell>
          <cell r="I91" t="str">
            <v>Benešov</v>
          </cell>
          <cell r="J91" t="str">
            <v>Teplýšovice</v>
          </cell>
        </row>
        <row r="92">
          <cell r="A92" t="str">
            <v>Teplýšovice ŠJ</v>
          </cell>
          <cell r="B92" t="str">
            <v>Základní škola a Mateřská škola Teplýšovice, okres Benešov</v>
          </cell>
          <cell r="C92" t="str">
            <v>Školní jídelna</v>
          </cell>
          <cell r="D92" t="str">
            <v>Obec Teplýšovice</v>
          </cell>
          <cell r="E92">
            <v>70992118</v>
          </cell>
          <cell r="F92">
            <v>102662843</v>
          </cell>
          <cell r="G92">
            <v>600041921</v>
          </cell>
          <cell r="H92" t="str">
            <v>Středočeský</v>
          </cell>
          <cell r="I92" t="str">
            <v>Benešov</v>
          </cell>
          <cell r="J92" t="str">
            <v>Teplýšovice</v>
          </cell>
        </row>
        <row r="93">
          <cell r="A93" t="str">
            <v>Teplýšovice ZŠ</v>
          </cell>
          <cell r="B93" t="str">
            <v>Základní škola a Mateřská škola Teplýšovice, okres Benešov</v>
          </cell>
          <cell r="C93" t="str">
            <v>Základní škola</v>
          </cell>
          <cell r="D93" t="str">
            <v>Obec Teplýšovice</v>
          </cell>
          <cell r="E93">
            <v>70992118</v>
          </cell>
          <cell r="F93">
            <v>102002088</v>
          </cell>
          <cell r="G93">
            <v>600041921</v>
          </cell>
          <cell r="H93" t="str">
            <v>Středočeský</v>
          </cell>
          <cell r="I93" t="str">
            <v>Benešov</v>
          </cell>
          <cell r="J93" t="str">
            <v>Teplýšovice</v>
          </cell>
        </row>
        <row r="94">
          <cell r="A94" t="str">
            <v>Týnec MŠ</v>
          </cell>
          <cell r="B94" t="str">
            <v>Mateřská škola Týnec nad Sázavou, příspěvková organizace</v>
          </cell>
          <cell r="C94" t="str">
            <v>Mateřská škola</v>
          </cell>
          <cell r="D94" t="str">
            <v>Město Týnec nad Sázavou</v>
          </cell>
          <cell r="E94">
            <v>71004696</v>
          </cell>
          <cell r="F94">
            <v>107510529</v>
          </cell>
          <cell r="G94">
            <v>600041760</v>
          </cell>
          <cell r="H94" t="str">
            <v>Středočeský</v>
          </cell>
          <cell r="I94" t="str">
            <v>Benešov</v>
          </cell>
          <cell r="J94" t="str">
            <v>Týnec nad Sázavou</v>
          </cell>
        </row>
        <row r="95">
          <cell r="A95" t="str">
            <v>Týnec ŠJ Benešovská</v>
          </cell>
          <cell r="B95" t="str">
            <v>Školní jídelna Týnec nad Sázavou, příspěvková organizace</v>
          </cell>
          <cell r="C95" t="str">
            <v>Školní jídelna - výdejna</v>
          </cell>
          <cell r="D95" t="str">
            <v>Město Týnec nad Sázavou</v>
          </cell>
          <cell r="E95">
            <v>71004688</v>
          </cell>
          <cell r="F95">
            <v>181013991</v>
          </cell>
          <cell r="G95">
            <v>662000218</v>
          </cell>
          <cell r="H95" t="str">
            <v>Středočeský</v>
          </cell>
          <cell r="I95" t="str">
            <v>Benešov</v>
          </cell>
          <cell r="J95" t="str">
            <v>Týnec nad Sázavou</v>
          </cell>
        </row>
        <row r="96">
          <cell r="A96" t="str">
            <v>Týnec ŠJ Komenského</v>
          </cell>
          <cell r="B96" t="str">
            <v>Školní jídelna Týnec nad Sázavou, příspěvková organizace</v>
          </cell>
          <cell r="C96" t="str">
            <v>Školní jídelna</v>
          </cell>
          <cell r="D96" t="str">
            <v>Město Týnec nad Sázavou</v>
          </cell>
          <cell r="E96">
            <v>71004688</v>
          </cell>
          <cell r="F96">
            <v>162000227</v>
          </cell>
          <cell r="G96">
            <v>662000218</v>
          </cell>
          <cell r="H96" t="str">
            <v>Středočeský</v>
          </cell>
          <cell r="I96" t="str">
            <v>Benešov</v>
          </cell>
          <cell r="J96" t="str">
            <v>Týnec nad Sázavou</v>
          </cell>
        </row>
        <row r="97">
          <cell r="A97" t="str">
            <v>Týnec ŠJ MŠ</v>
          </cell>
          <cell r="B97" t="str">
            <v>Mateřská škola Týnec nad Sázavou, příspěvková organizace</v>
          </cell>
          <cell r="C97" t="str">
            <v>Školní jídelna</v>
          </cell>
          <cell r="D97" t="str">
            <v>Město Týnec nad Sázavou</v>
          </cell>
          <cell r="E97">
            <v>71004696</v>
          </cell>
          <cell r="F97">
            <v>102662983</v>
          </cell>
          <cell r="G97">
            <v>600041760</v>
          </cell>
          <cell r="H97" t="str">
            <v>Středočeský</v>
          </cell>
          <cell r="I97" t="str">
            <v>Benešov</v>
          </cell>
          <cell r="J97" t="str">
            <v>Týnec nad Sázavou</v>
          </cell>
        </row>
        <row r="98">
          <cell r="A98" t="str">
            <v>Týnec ŠJ MŠ Chrást</v>
          </cell>
          <cell r="B98" t="str">
            <v>Mateřská škola Týnec nad Sázavou, příspěvková organizace</v>
          </cell>
          <cell r="C98" t="str">
            <v>Školní jídelna - výdejna</v>
          </cell>
          <cell r="D98" t="str">
            <v>Město Týnec nad Sázavou</v>
          </cell>
          <cell r="E98">
            <v>71004696</v>
          </cell>
          <cell r="F98">
            <v>162000588</v>
          </cell>
          <cell r="G98">
            <v>600041760</v>
          </cell>
          <cell r="H98" t="str">
            <v>Středočeský</v>
          </cell>
          <cell r="I98" t="str">
            <v>Benešov</v>
          </cell>
          <cell r="J98" t="str">
            <v>Týnec nad Sázavou</v>
          </cell>
        </row>
        <row r="99">
          <cell r="A99" t="str">
            <v>Týnec ZŠ</v>
          </cell>
          <cell r="B99" t="str">
            <v>Základní škola Týnec nad Sázavou, příspěvková organizace</v>
          </cell>
          <cell r="C99" t="str">
            <v>Základní škola</v>
          </cell>
          <cell r="D99" t="str">
            <v>Město Týnec nad Sázavou</v>
          </cell>
          <cell r="E99">
            <v>71004670</v>
          </cell>
          <cell r="F99">
            <v>102002568</v>
          </cell>
          <cell r="G99">
            <v>600042138</v>
          </cell>
          <cell r="H99" t="str">
            <v>Středočeský</v>
          </cell>
          <cell r="I99" t="str">
            <v>Benešov</v>
          </cell>
          <cell r="J99" t="str">
            <v>Týnec nad Sázavou</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info"/>
      <sheetName val="MŠ"/>
      <sheetName val="ZŠ"/>
      <sheetName val="zajmové, neformalní, cel"/>
      <sheetName val="Školská zařízení"/>
    </sheetNames>
    <sheetDataSet>
      <sheetData sheetId="0" refreshError="1"/>
      <sheetData sheetId="1" refreshError="1"/>
      <sheetData sheetId="2" refreshError="1"/>
      <sheetData sheetId="3" refreshError="1"/>
      <sheetData sheetId="4">
        <row r="1">
          <cell r="A1" t="str">
            <v>Zkratka</v>
          </cell>
          <cell r="B1" t="str">
            <v>Název školy</v>
          </cell>
          <cell r="C1" t="str">
            <v>TYP</v>
          </cell>
          <cell r="D1" t="str">
            <v>Zřizovatel</v>
          </cell>
          <cell r="E1" t="str">
            <v>IČ školy</v>
          </cell>
          <cell r="F1" t="str">
            <v>IZO školy</v>
          </cell>
          <cell r="G1" t="str">
            <v>RED IZO školy</v>
          </cell>
          <cell r="H1" t="str">
            <v>Kraj</v>
          </cell>
          <cell r="I1" t="str">
            <v>ORP</v>
          </cell>
          <cell r="J1" t="str">
            <v>Obec</v>
          </cell>
        </row>
        <row r="2">
          <cell r="A2" t="str">
            <v>Aperto</v>
          </cell>
          <cell r="B2" t="str">
            <v>Základní škola Aperto s.r.o.</v>
          </cell>
          <cell r="C2" t="str">
            <v>Základní škola</v>
          </cell>
          <cell r="D2" t="str">
            <v>Základní škola Aperto s.r.o.</v>
          </cell>
          <cell r="E2" t="str">
            <v>09219056</v>
          </cell>
          <cell r="F2">
            <v>181117711</v>
          </cell>
          <cell r="G2">
            <v>691014442</v>
          </cell>
          <cell r="H2" t="str">
            <v>Středočeský</v>
          </cell>
          <cell r="I2" t="str">
            <v>Benešov</v>
          </cell>
          <cell r="J2" t="str">
            <v>Benešov</v>
          </cell>
        </row>
        <row r="3">
          <cell r="A3" t="str">
            <v>Archa MŠ</v>
          </cell>
          <cell r="B3" t="str">
            <v>ARCHA základní škola a mateřská škola při Církvi československé husitské</v>
          </cell>
          <cell r="C3" t="str">
            <v>Mateřská škola</v>
          </cell>
          <cell r="D3" t="str">
            <v>Pražská diecéze Církve československé husitské</v>
          </cell>
          <cell r="E3">
            <v>63822211</v>
          </cell>
          <cell r="F3">
            <v>110012739</v>
          </cell>
          <cell r="G3">
            <v>600000346</v>
          </cell>
          <cell r="H3" t="str">
            <v>Středočeský</v>
          </cell>
          <cell r="I3" t="str">
            <v>Benešov</v>
          </cell>
          <cell r="J3" t="str">
            <v>Petroupim</v>
          </cell>
        </row>
        <row r="4">
          <cell r="A4" t="str">
            <v>Archa ŠJ</v>
          </cell>
          <cell r="B4" t="str">
            <v>ARCHA základní škola a mateřská škola při Církvi československé husitské</v>
          </cell>
          <cell r="C4" t="str">
            <v>Školní jídelna - výdejna</v>
          </cell>
          <cell r="D4" t="str">
            <v>Pražská diecéze Církve československé husitské</v>
          </cell>
          <cell r="E4">
            <v>63822211</v>
          </cell>
          <cell r="F4">
            <v>181113759</v>
          </cell>
          <cell r="G4">
            <v>600000346</v>
          </cell>
          <cell r="H4" t="str">
            <v>Středočeský</v>
          </cell>
          <cell r="I4" t="str">
            <v>Benešov</v>
          </cell>
          <cell r="J4" t="str">
            <v>Petroupim</v>
          </cell>
        </row>
        <row r="5">
          <cell r="A5" t="str">
            <v>Archa ZŠ</v>
          </cell>
          <cell r="B5" t="str">
            <v>ARCHA základní škola a mateřská škola při Církvi československé husitské</v>
          </cell>
          <cell r="C5" t="str">
            <v>Základní škola</v>
          </cell>
          <cell r="D5" t="str">
            <v>Pražská diecéze Církve československé husitské</v>
          </cell>
          <cell r="E5">
            <v>63822211</v>
          </cell>
          <cell r="F5">
            <v>110450591</v>
          </cell>
          <cell r="G5">
            <v>600000346</v>
          </cell>
          <cell r="H5" t="str">
            <v>Středočeský</v>
          </cell>
          <cell r="I5" t="str">
            <v>Benešov</v>
          </cell>
          <cell r="J5" t="str">
            <v>Petroupim</v>
          </cell>
        </row>
        <row r="6">
          <cell r="A6" t="str">
            <v>Benešov DDM</v>
          </cell>
          <cell r="B6" t="str">
            <v>Dům dětí a mládeže Benešov</v>
          </cell>
          <cell r="C6" t="str">
            <v>DDM</v>
          </cell>
          <cell r="D6" t="str">
            <v>Město Benešov</v>
          </cell>
          <cell r="E6">
            <v>61664634</v>
          </cell>
          <cell r="F6">
            <v>102814490</v>
          </cell>
          <cell r="G6">
            <v>600042286</v>
          </cell>
          <cell r="H6" t="str">
            <v>Středočeský</v>
          </cell>
          <cell r="I6" t="str">
            <v>Benešov</v>
          </cell>
          <cell r="J6" t="str">
            <v>Benešov</v>
          </cell>
        </row>
        <row r="7">
          <cell r="A7" t="str">
            <v>Benešov MŠ Berušky</v>
          </cell>
          <cell r="B7" t="str">
            <v>Mateřská škola "Berušky" Benešov, Táborská 350</v>
          </cell>
          <cell r="C7" t="str">
            <v>Mateřská škola</v>
          </cell>
          <cell r="D7" t="str">
            <v>Město Benešov</v>
          </cell>
          <cell r="E7">
            <v>75033003</v>
          </cell>
          <cell r="F7">
            <v>107510057</v>
          </cell>
          <cell r="G7">
            <v>600041492</v>
          </cell>
          <cell r="H7" t="str">
            <v>Středočeský</v>
          </cell>
          <cell r="I7" t="str">
            <v>Benešov</v>
          </cell>
          <cell r="J7" t="str">
            <v>Benešov</v>
          </cell>
        </row>
        <row r="8">
          <cell r="A8" t="str">
            <v>Benešov MŠ Čtyřlístek</v>
          </cell>
          <cell r="B8" t="str">
            <v>Mateřská škola "Čtyřlístek" Benešov, Bezručova 1948 - příspěvková organizace</v>
          </cell>
          <cell r="C8" t="str">
            <v>Mateřská škola</v>
          </cell>
          <cell r="D8" t="str">
            <v>Město Benešov</v>
          </cell>
          <cell r="E8">
            <v>75033011</v>
          </cell>
          <cell r="F8">
            <v>108002039</v>
          </cell>
          <cell r="G8">
            <v>600041832</v>
          </cell>
          <cell r="H8" t="str">
            <v>Středočeský</v>
          </cell>
          <cell r="I8" t="str">
            <v>Benešov</v>
          </cell>
          <cell r="J8" t="str">
            <v>Benešov</v>
          </cell>
        </row>
        <row r="9">
          <cell r="A9" t="str">
            <v>Benešov MŠ Na Karlově</v>
          </cell>
          <cell r="B9" t="str">
            <v>Základní škola a mateřská škola Benešov, Na Karlově 372</v>
          </cell>
          <cell r="C9" t="str">
            <v>Mateřská škola</v>
          </cell>
          <cell r="D9" t="str">
            <v>Město Benešov</v>
          </cell>
          <cell r="E9">
            <v>75033054</v>
          </cell>
          <cell r="F9" t="str">
            <v> 150015984</v>
          </cell>
          <cell r="G9">
            <v>650015959</v>
          </cell>
          <cell r="H9" t="str">
            <v>Středočeský</v>
          </cell>
          <cell r="I9" t="str">
            <v>Benešov</v>
          </cell>
          <cell r="J9" t="str">
            <v>Benešov</v>
          </cell>
        </row>
        <row r="10">
          <cell r="A10" t="str">
            <v>Benešov MŠ Sedmipírek</v>
          </cell>
          <cell r="B10" t="str">
            <v>Mateřská škola "U kohoutka Sedmipírka" Benešov, Dukelská 1546</v>
          </cell>
          <cell r="C10" t="str">
            <v>Mateřská škola</v>
          </cell>
          <cell r="D10" t="str">
            <v>Město Benešov</v>
          </cell>
          <cell r="E10">
            <v>75033038</v>
          </cell>
          <cell r="F10">
            <v>107510588</v>
          </cell>
          <cell r="G10">
            <v>662000137</v>
          </cell>
          <cell r="H10" t="str">
            <v>Středočeský</v>
          </cell>
          <cell r="I10" t="str">
            <v>Benešov</v>
          </cell>
          <cell r="J10" t="str">
            <v>Benešov</v>
          </cell>
        </row>
        <row r="11">
          <cell r="A11" t="str">
            <v>Benešov MŠ ŠJ 1545 Sedmipírek</v>
          </cell>
          <cell r="B11" t="str">
            <v>Mateřská škola "U kohoutka Sedmipírka" Benešov, Dukelská 1546</v>
          </cell>
          <cell r="C11" t="str">
            <v>Školní jídelna</v>
          </cell>
          <cell r="D11" t="str">
            <v>Město Benešov</v>
          </cell>
          <cell r="E11">
            <v>75033038</v>
          </cell>
          <cell r="F11">
            <v>102674043</v>
          </cell>
          <cell r="G11">
            <v>662000137</v>
          </cell>
          <cell r="H11" t="str">
            <v>Středočeský</v>
          </cell>
          <cell r="I11" t="str">
            <v>Benešov</v>
          </cell>
          <cell r="J11" t="str">
            <v>Benešov</v>
          </cell>
        </row>
        <row r="12">
          <cell r="A12" t="str">
            <v>Benešov MŠ Úsměv</v>
          </cell>
          <cell r="B12" t="str">
            <v>Mateřská škola "Úsměv" Benešov, Pražského povstání 1711</v>
          </cell>
          <cell r="C12" t="str">
            <v>Mateřská škola</v>
          </cell>
          <cell r="D12" t="str">
            <v>Město Benešov</v>
          </cell>
          <cell r="E12">
            <v>75033020</v>
          </cell>
          <cell r="F12">
            <v>107510596</v>
          </cell>
          <cell r="G12">
            <v>600041816</v>
          </cell>
          <cell r="H12" t="str">
            <v>Středočeský</v>
          </cell>
          <cell r="I12" t="str">
            <v>Benešov</v>
          </cell>
          <cell r="J12" t="str">
            <v>Benešov</v>
          </cell>
        </row>
        <row r="13">
          <cell r="A13" t="str">
            <v>Benešov ŠJ Berušky</v>
          </cell>
          <cell r="B13" t="str">
            <v>Mateřská škola "Berušky" Benešov, Táborská 350</v>
          </cell>
          <cell r="C13" t="str">
            <v>Školní jídelna</v>
          </cell>
          <cell r="D13" t="str">
            <v>Město Benešov</v>
          </cell>
          <cell r="E13">
            <v>75033003</v>
          </cell>
          <cell r="F13">
            <v>102662690</v>
          </cell>
          <cell r="G13">
            <v>600041492</v>
          </cell>
          <cell r="H13" t="str">
            <v>Středočeský</v>
          </cell>
          <cell r="I13" t="str">
            <v>Benešov</v>
          </cell>
          <cell r="J13" t="str">
            <v>Benešov</v>
          </cell>
        </row>
        <row r="14">
          <cell r="A14" t="str">
            <v>Benešov ŠJ Čtyřlístek</v>
          </cell>
          <cell r="B14" t="str">
            <v>Mateřská škola "Čtyřlístek" Benešov, Bezručova 1948 - příspěvková organizace</v>
          </cell>
          <cell r="C14" t="str">
            <v>Školní jídelna</v>
          </cell>
          <cell r="D14" t="str">
            <v>Město Benešov</v>
          </cell>
          <cell r="E14">
            <v>75033011</v>
          </cell>
          <cell r="F14">
            <v>108002047</v>
          </cell>
          <cell r="G14">
            <v>600041832</v>
          </cell>
          <cell r="H14" t="str">
            <v>Středočeský</v>
          </cell>
          <cell r="I14" t="str">
            <v>Benešov</v>
          </cell>
          <cell r="J14" t="str">
            <v>Benešov</v>
          </cell>
        </row>
        <row r="15">
          <cell r="A15" t="str">
            <v>Benešov ŠJ Dukelská</v>
          </cell>
          <cell r="B15" t="str">
            <v>Školní jídelna Benešov, Dukelská 1818</v>
          </cell>
          <cell r="C15" t="str">
            <v>Školní jídelna</v>
          </cell>
          <cell r="D15" t="str">
            <v>Město Benešov</v>
          </cell>
          <cell r="E15">
            <v>49828851</v>
          </cell>
          <cell r="F15">
            <v>102662380</v>
          </cell>
          <cell r="G15">
            <v>600042308</v>
          </cell>
          <cell r="H15" t="str">
            <v>Středočeský</v>
          </cell>
          <cell r="I15" t="str">
            <v>Benešov</v>
          </cell>
          <cell r="J15" t="str">
            <v>Benešov</v>
          </cell>
        </row>
        <row r="16">
          <cell r="A16" t="str">
            <v>Benešov ŠJ Jiráskova</v>
          </cell>
          <cell r="B16" t="str">
            <v>Školní jídelna Benešov, Jiráskova 888</v>
          </cell>
          <cell r="C16" t="str">
            <v>Školní jídelna</v>
          </cell>
          <cell r="D16" t="str">
            <v>Město Benešov</v>
          </cell>
          <cell r="E16">
            <v>49828894</v>
          </cell>
          <cell r="F16">
            <v>102662398</v>
          </cell>
          <cell r="G16">
            <v>600042316</v>
          </cell>
          <cell r="H16" t="str">
            <v>Středočeský</v>
          </cell>
          <cell r="I16" t="str">
            <v>Benešov</v>
          </cell>
          <cell r="J16" t="str">
            <v>Benešov</v>
          </cell>
        </row>
        <row r="17">
          <cell r="A17" t="str">
            <v>Benešov ŠJ Na Karlově</v>
          </cell>
          <cell r="B17" t="str">
            <v>Školní jídelna Benešov, Na Karlově 372</v>
          </cell>
          <cell r="C17" t="str">
            <v>Školní jídelna</v>
          </cell>
          <cell r="D17" t="str">
            <v>Město Benešov</v>
          </cell>
          <cell r="E17">
            <v>61660094</v>
          </cell>
          <cell r="F17">
            <v>108002021</v>
          </cell>
          <cell r="G17">
            <v>600042359</v>
          </cell>
          <cell r="H17" t="str">
            <v>Středočeský</v>
          </cell>
          <cell r="I17" t="str">
            <v>Benešov</v>
          </cell>
          <cell r="J17" t="str">
            <v>Benešov</v>
          </cell>
        </row>
        <row r="18">
          <cell r="A18" t="str">
            <v>Benešov ŠJ praktická</v>
          </cell>
          <cell r="B18" t="str">
            <v>Základní škola a Praktická škola Benešov, Hodějovského 1654</v>
          </cell>
          <cell r="C18" t="str">
            <v>Školní jídelna - výdejna</v>
          </cell>
          <cell r="D18" t="str">
            <v>Město Benešov</v>
          </cell>
          <cell r="E18">
            <v>75033046</v>
          </cell>
          <cell r="F18">
            <v>181105063</v>
          </cell>
          <cell r="G18">
            <v>600042260</v>
          </cell>
          <cell r="H18" t="str">
            <v>Středočeský</v>
          </cell>
          <cell r="I18" t="str">
            <v>Benešov</v>
          </cell>
          <cell r="J18" t="str">
            <v>Benešov</v>
          </cell>
        </row>
        <row r="19">
          <cell r="A19" t="str">
            <v>Benešov ŠJ Úsměv</v>
          </cell>
          <cell r="B19" t="str">
            <v>Mateřská škola "Úsměv" Benešov, Pražského povstání 1711</v>
          </cell>
          <cell r="C19" t="str">
            <v>Školní jídelna</v>
          </cell>
          <cell r="D19" t="str">
            <v>Město Benešov</v>
          </cell>
          <cell r="E19">
            <v>75033020</v>
          </cell>
          <cell r="F19">
            <v>102674051</v>
          </cell>
          <cell r="G19">
            <v>600041816</v>
          </cell>
          <cell r="H19" t="str">
            <v>Středočeský</v>
          </cell>
          <cell r="I19" t="str">
            <v>Benešov</v>
          </cell>
          <cell r="J19" t="str">
            <v>Benešov</v>
          </cell>
        </row>
        <row r="20">
          <cell r="A20" t="str">
            <v>Benešov ŠJ-V Na Karlově</v>
          </cell>
          <cell r="B20" t="str">
            <v>Základní škola a mateřská škola Benešov, Na Karlově 372</v>
          </cell>
          <cell r="C20" t="str">
            <v>Školní jídelna - výdejna</v>
          </cell>
          <cell r="D20" t="str">
            <v>Město Benešov</v>
          </cell>
          <cell r="E20">
            <v>75033054</v>
          </cell>
          <cell r="F20">
            <v>181038200</v>
          </cell>
          <cell r="G20">
            <v>650015959</v>
          </cell>
          <cell r="H20" t="str">
            <v>Středočeský</v>
          </cell>
          <cell r="I20" t="str">
            <v>Benešov</v>
          </cell>
          <cell r="J20" t="str">
            <v>Benešov</v>
          </cell>
        </row>
        <row r="21">
          <cell r="A21" t="str">
            <v>Benešov ZŠ Dukelská</v>
          </cell>
          <cell r="B21" t="str">
            <v xml:space="preserve">Základní škola Benešov, Dukelská 1818 </v>
          </cell>
          <cell r="C21" t="str">
            <v>Základní škola</v>
          </cell>
          <cell r="D21" t="str">
            <v>Město Benešov</v>
          </cell>
          <cell r="E21">
            <v>75033071</v>
          </cell>
          <cell r="F21">
            <v>102002185</v>
          </cell>
          <cell r="G21">
            <v>600041956</v>
          </cell>
          <cell r="H21" t="str">
            <v>Středočeský</v>
          </cell>
          <cell r="I21" t="str">
            <v>Benešov</v>
          </cell>
          <cell r="J21" t="str">
            <v>Benešov</v>
          </cell>
        </row>
        <row r="22">
          <cell r="A22" t="str">
            <v>Benešov ZŠ Jiráskova</v>
          </cell>
          <cell r="B22" t="str">
            <v>Základní škola Benešov, Jiráskova 888</v>
          </cell>
          <cell r="C22" t="str">
            <v>Základní škola</v>
          </cell>
          <cell r="D22" t="str">
            <v>Město Benešov</v>
          </cell>
          <cell r="E22">
            <v>75033062</v>
          </cell>
          <cell r="F22">
            <v>102002207</v>
          </cell>
          <cell r="G22">
            <v>600041972</v>
          </cell>
          <cell r="H22" t="str">
            <v>Středočeský</v>
          </cell>
          <cell r="I22" t="str">
            <v>Benešov</v>
          </cell>
          <cell r="J22" t="str">
            <v>Benešov</v>
          </cell>
        </row>
        <row r="23">
          <cell r="A23" t="str">
            <v>Benešov ZŠ Na Karlově</v>
          </cell>
          <cell r="B23" t="str">
            <v>Základní škola a mateřská škola Benešov, Na Karlově 372</v>
          </cell>
          <cell r="C23" t="str">
            <v>Základní škola</v>
          </cell>
          <cell r="D23" t="str">
            <v>Město Benešov</v>
          </cell>
          <cell r="E23">
            <v>75033054</v>
          </cell>
          <cell r="F23">
            <v>150015968</v>
          </cell>
          <cell r="G23">
            <v>650015959</v>
          </cell>
          <cell r="H23" t="str">
            <v>Středočeský</v>
          </cell>
          <cell r="I23" t="str">
            <v>Benešov</v>
          </cell>
          <cell r="J23" t="str">
            <v>Benešov</v>
          </cell>
        </row>
        <row r="24">
          <cell r="A24" t="str">
            <v>Benešov ZŠ praktická</v>
          </cell>
          <cell r="B24" t="str">
            <v>Základní škola a Praktická škola Benešov, Hodějovského 1654</v>
          </cell>
          <cell r="C24" t="str">
            <v>Základní škola</v>
          </cell>
          <cell r="D24" t="str">
            <v>Město Benešov</v>
          </cell>
          <cell r="E24">
            <v>75033046</v>
          </cell>
          <cell r="F24">
            <v>102002771</v>
          </cell>
          <cell r="G24">
            <v>600042260</v>
          </cell>
          <cell r="H24" t="str">
            <v>Středočeský</v>
          </cell>
          <cell r="I24" t="str">
            <v>Benešov</v>
          </cell>
          <cell r="J24" t="str">
            <v>Benešov</v>
          </cell>
        </row>
        <row r="25">
          <cell r="A25" t="str">
            <v>Benešov ZUŠ</v>
          </cell>
          <cell r="B25" t="str">
            <v>Základní umělecká škola Josefa Suka Benešov, Žižkova 471</v>
          </cell>
          <cell r="C25" t="str">
            <v>Základní umělecká škola</v>
          </cell>
          <cell r="D25" t="str">
            <v>Město Benešov</v>
          </cell>
          <cell r="E25">
            <v>69764051</v>
          </cell>
          <cell r="F25">
            <v>113000499</v>
          </cell>
          <cell r="G25">
            <v>613000480</v>
          </cell>
          <cell r="H25" t="str">
            <v>Středočeský</v>
          </cell>
          <cell r="I25" t="str">
            <v>Benešov</v>
          </cell>
          <cell r="J25" t="str">
            <v>Benešov</v>
          </cell>
        </row>
        <row r="26">
          <cell r="A26" t="str">
            <v>Bystřice MŠ</v>
          </cell>
          <cell r="B26" t="str">
            <v>Mateřská škola Bystřice, okres Benešov, příspěvková organizace</v>
          </cell>
          <cell r="C26" t="str">
            <v>Mateřská škola</v>
          </cell>
          <cell r="D26" t="str">
            <v>Město Bystřice</v>
          </cell>
          <cell r="E26">
            <v>75034492</v>
          </cell>
          <cell r="F26">
            <v>107510481</v>
          </cell>
          <cell r="G26">
            <v>600041875</v>
          </cell>
          <cell r="H26" t="str">
            <v>Středočeský</v>
          </cell>
          <cell r="I26" t="str">
            <v>Benešov</v>
          </cell>
          <cell r="J26" t="str">
            <v>Bystřice</v>
          </cell>
        </row>
        <row r="27">
          <cell r="A27" t="str">
            <v>Bystřice ŠJ MŠ</v>
          </cell>
          <cell r="B27" t="str">
            <v>Mateřská škola Bystřice, okres Benešov, příspěvková organizace</v>
          </cell>
          <cell r="C27" t="str">
            <v>Školní jídelna</v>
          </cell>
          <cell r="D27" t="str">
            <v>Město Bystřice</v>
          </cell>
          <cell r="E27">
            <v>75034492</v>
          </cell>
          <cell r="F27">
            <v>102662941</v>
          </cell>
          <cell r="G27">
            <v>600041875</v>
          </cell>
          <cell r="H27" t="str">
            <v>Středočeský</v>
          </cell>
          <cell r="I27" t="str">
            <v>Benešov</v>
          </cell>
          <cell r="J27" t="str">
            <v>Bystřice</v>
          </cell>
        </row>
        <row r="28">
          <cell r="A28" t="str">
            <v>Bystřice ŠJ ZŠ</v>
          </cell>
          <cell r="B28" t="str">
            <v>Základní škola Bystřice, okres Benešov, příspěvková organizace</v>
          </cell>
          <cell r="C28" t="str">
            <v>Školní jídelna</v>
          </cell>
          <cell r="D28" t="str">
            <v>Město Bystřice</v>
          </cell>
          <cell r="E28">
            <v>49528351</v>
          </cell>
          <cell r="F28">
            <v>102662401</v>
          </cell>
          <cell r="G28">
            <v>600042243</v>
          </cell>
          <cell r="H28" t="str">
            <v>Středočeský</v>
          </cell>
          <cell r="I28" t="str">
            <v>Benešov</v>
          </cell>
          <cell r="J28" t="str">
            <v>Bystřice</v>
          </cell>
        </row>
        <row r="29">
          <cell r="A29" t="str">
            <v>Bystřice ZŠ</v>
          </cell>
          <cell r="B29" t="str">
            <v>Základní škola Bystřice, okres Benešov, příspěvková organizace</v>
          </cell>
          <cell r="C29" t="str">
            <v>Základní škola</v>
          </cell>
          <cell r="D29" t="str">
            <v>Město Bystřice</v>
          </cell>
          <cell r="E29">
            <v>49528351</v>
          </cell>
          <cell r="F29" t="str">
            <v> 102002223</v>
          </cell>
          <cell r="G29">
            <v>600042243</v>
          </cell>
          <cell r="H29" t="str">
            <v>Středočeský</v>
          </cell>
          <cell r="I29" t="str">
            <v>Benešov</v>
          </cell>
          <cell r="J29" t="str">
            <v>Bystřice</v>
          </cell>
        </row>
        <row r="30">
          <cell r="A30" t="str">
            <v>Čerčany MŠ</v>
          </cell>
          <cell r="B30" t="str">
            <v>Mateřská škola Čerčany</v>
          </cell>
          <cell r="C30" t="str">
            <v>Mateřská škola</v>
          </cell>
          <cell r="D30" t="str">
            <v>Obec Čerčany</v>
          </cell>
          <cell r="E30">
            <v>71001085</v>
          </cell>
          <cell r="F30" t="str">
            <v> 107510073</v>
          </cell>
          <cell r="G30">
            <v>600041506</v>
          </cell>
          <cell r="H30" t="str">
            <v>Středočeský</v>
          </cell>
          <cell r="I30" t="str">
            <v>Benešov</v>
          </cell>
          <cell r="J30" t="str">
            <v>Čerčany</v>
          </cell>
        </row>
        <row r="31">
          <cell r="A31" t="str">
            <v>Čerčany ŠJ MŠ</v>
          </cell>
          <cell r="B31" t="str">
            <v>Mateřská škola Čerčany</v>
          </cell>
          <cell r="C31" t="str">
            <v>Školní jídelna</v>
          </cell>
          <cell r="D31" t="str">
            <v>Obec Čerčany</v>
          </cell>
          <cell r="E31">
            <v>71001085</v>
          </cell>
          <cell r="F31">
            <v>102662711</v>
          </cell>
          <cell r="G31">
            <v>600041506</v>
          </cell>
          <cell r="H31" t="str">
            <v>Středočeský</v>
          </cell>
          <cell r="I31" t="str">
            <v>Benešov</v>
          </cell>
          <cell r="J31" t="str">
            <v>Čerčany</v>
          </cell>
        </row>
        <row r="32">
          <cell r="A32" t="str">
            <v>Čerčany ŠJ ZŠ</v>
          </cell>
          <cell r="B32" t="str">
            <v>Základní škola Čerčany, okres Benešov</v>
          </cell>
          <cell r="C32" t="str">
            <v>Školní jídelna</v>
          </cell>
          <cell r="D32" t="str">
            <v>Obec Čerčany</v>
          </cell>
          <cell r="E32">
            <v>70879176</v>
          </cell>
          <cell r="F32">
            <v>102662428</v>
          </cell>
          <cell r="G32">
            <v>600041999</v>
          </cell>
          <cell r="H32" t="str">
            <v>Středočeský</v>
          </cell>
          <cell r="I32" t="str">
            <v>Benešov</v>
          </cell>
          <cell r="J32" t="str">
            <v>Čerčany</v>
          </cell>
        </row>
        <row r="33">
          <cell r="A33" t="str">
            <v>Čerčany ZŠ</v>
          </cell>
          <cell r="B33" t="str">
            <v>Základní škola Čerčany, okres Benešov</v>
          </cell>
          <cell r="C33" t="str">
            <v>Základní škola</v>
          </cell>
          <cell r="D33" t="str">
            <v>Obec Čerčany</v>
          </cell>
          <cell r="E33">
            <v>70879176</v>
          </cell>
          <cell r="F33">
            <v>102002274</v>
          </cell>
          <cell r="G33">
            <v>600041999</v>
          </cell>
          <cell r="H33" t="str">
            <v>Středočeský</v>
          </cell>
          <cell r="I33" t="str">
            <v>Benešov</v>
          </cell>
          <cell r="J33" t="str">
            <v>Čerčany</v>
          </cell>
        </row>
        <row r="34">
          <cell r="A34" t="str">
            <v>Čerčany ZUŠ</v>
          </cell>
          <cell r="B34" t="str">
            <v>Základní umělecká škola Čerčany, příspěvková organizace</v>
          </cell>
          <cell r="C34" t="str">
            <v>Základní umělecká škola</v>
          </cell>
          <cell r="D34" t="str">
            <v>Obec Čerčany</v>
          </cell>
          <cell r="E34">
            <v>71225528</v>
          </cell>
          <cell r="F34">
            <v>110450370</v>
          </cell>
          <cell r="G34">
            <v>650072812</v>
          </cell>
          <cell r="H34" t="str">
            <v>Středočeský</v>
          </cell>
          <cell r="I34" t="str">
            <v>Benešov</v>
          </cell>
          <cell r="J34" t="str">
            <v>Čerčany</v>
          </cell>
        </row>
        <row r="35">
          <cell r="A35" t="str">
            <v>Divišov MŠ</v>
          </cell>
          <cell r="B35" t="str">
            <v>Mateřská škola Divišov, okres Benešov</v>
          </cell>
          <cell r="C35" t="str">
            <v>Mateřská škola</v>
          </cell>
          <cell r="D35" t="str">
            <v>Městys Divišov</v>
          </cell>
          <cell r="E35">
            <v>70998523</v>
          </cell>
          <cell r="F35">
            <v>107510120</v>
          </cell>
          <cell r="G35">
            <v>600041522</v>
          </cell>
          <cell r="H35" t="str">
            <v>Středočeský</v>
          </cell>
          <cell r="I35" t="str">
            <v>Benešov</v>
          </cell>
          <cell r="J35" t="str">
            <v>Divišov</v>
          </cell>
        </row>
        <row r="36">
          <cell r="A36" t="str">
            <v>Divišov ŠJ MŠ</v>
          </cell>
          <cell r="B36" t="str">
            <v>Mateřská škola Divišov, okres Benešov</v>
          </cell>
          <cell r="C36" t="str">
            <v>Školní jídelna</v>
          </cell>
          <cell r="D36" t="str">
            <v>Městys Divišov</v>
          </cell>
          <cell r="E36">
            <v>70998523</v>
          </cell>
          <cell r="F36">
            <v>102662738</v>
          </cell>
          <cell r="G36">
            <v>600041522</v>
          </cell>
          <cell r="H36" t="str">
            <v>Středočeský</v>
          </cell>
          <cell r="I36" t="str">
            <v>Benešov</v>
          </cell>
          <cell r="J36" t="str">
            <v>Divišov</v>
          </cell>
        </row>
        <row r="37">
          <cell r="A37" t="str">
            <v>Divišov ŠJ ZŠ</v>
          </cell>
          <cell r="B37" t="str">
            <v>Základní škola Divišov, okres Benešov</v>
          </cell>
          <cell r="C37" t="str">
            <v>Školní jídelna</v>
          </cell>
          <cell r="D37" t="str">
            <v>Městys Divišov</v>
          </cell>
          <cell r="E37">
            <v>70998515</v>
          </cell>
          <cell r="F37">
            <v>102662436</v>
          </cell>
          <cell r="G37">
            <v>600042006</v>
          </cell>
          <cell r="H37" t="str">
            <v>Středočeský</v>
          </cell>
          <cell r="I37" t="str">
            <v>Benešov</v>
          </cell>
          <cell r="J37" t="str">
            <v>Divišov</v>
          </cell>
        </row>
        <row r="38">
          <cell r="A38" t="str">
            <v>Divišov ZŠ</v>
          </cell>
          <cell r="B38" t="str">
            <v>Základní škola Divišov, okres Benešov</v>
          </cell>
          <cell r="C38" t="str">
            <v>Základní škola</v>
          </cell>
          <cell r="D38" t="str">
            <v>Městys Divišov</v>
          </cell>
          <cell r="E38">
            <v>70998515</v>
          </cell>
          <cell r="F38">
            <v>102002291</v>
          </cell>
          <cell r="G38">
            <v>600042006</v>
          </cell>
          <cell r="H38" t="str">
            <v>Středočeský</v>
          </cell>
          <cell r="I38" t="str">
            <v>Benešov</v>
          </cell>
          <cell r="J38" t="str">
            <v>Divišov</v>
          </cell>
        </row>
        <row r="39">
          <cell r="A39" t="str">
            <v>GAIA MŠ</v>
          </cell>
          <cell r="B39" t="str">
            <v>Mateřská škola a základní škola GAIA</v>
          </cell>
          <cell r="C39" t="str">
            <v>Mateřská škola</v>
          </cell>
          <cell r="D39" t="str">
            <v>Bc. Jakub Svoboda</v>
          </cell>
          <cell r="E39" t="str">
            <v>02043378</v>
          </cell>
          <cell r="F39">
            <v>181048922</v>
          </cell>
          <cell r="G39">
            <v>691005567</v>
          </cell>
          <cell r="H39" t="str">
            <v>Středočeský</v>
          </cell>
          <cell r="I39" t="str">
            <v>Benešov</v>
          </cell>
          <cell r="J39" t="str">
            <v>Týnec nad Sázavou</v>
          </cell>
        </row>
        <row r="40">
          <cell r="A40" t="str">
            <v>GAIA ŠJ</v>
          </cell>
          <cell r="B40" t="str">
            <v>Mateřská škola a základní škola GAIA</v>
          </cell>
          <cell r="C40" t="str">
            <v>Školní jídelna - výdejna</v>
          </cell>
          <cell r="D40" t="str">
            <v>Bc. Jakub Svoboda</v>
          </cell>
          <cell r="E40" t="str">
            <v>02043378</v>
          </cell>
          <cell r="F40">
            <v>181048931</v>
          </cell>
          <cell r="G40">
            <v>691005567</v>
          </cell>
          <cell r="H40" t="str">
            <v>Středočeský</v>
          </cell>
          <cell r="I40" t="str">
            <v>Benešov</v>
          </cell>
          <cell r="J40" t="str">
            <v>Týnec nad Sázavou</v>
          </cell>
        </row>
        <row r="41">
          <cell r="A41" t="str">
            <v>GAIA ZŠ</v>
          </cell>
          <cell r="B41" t="str">
            <v>Mateřská škola a základní škola GAIA</v>
          </cell>
          <cell r="C41" t="str">
            <v>Základní škola</v>
          </cell>
          <cell r="D41" t="str">
            <v>Bc. Jakub Svoboda</v>
          </cell>
          <cell r="E41" t="str">
            <v>02043378</v>
          </cell>
          <cell r="F41">
            <v>181076560</v>
          </cell>
          <cell r="G41">
            <v>691005567</v>
          </cell>
          <cell r="H41" t="str">
            <v>Středočeský</v>
          </cell>
          <cell r="I41" t="str">
            <v>Benešov</v>
          </cell>
          <cell r="J41" t="str">
            <v>Týnec nad Sázavou</v>
          </cell>
        </row>
        <row r="42">
          <cell r="A42" t="str">
            <v>Gymnázium</v>
          </cell>
          <cell r="B42" t="str">
            <v>Gymnázium, Benešov, Husova 470</v>
          </cell>
          <cell r="C42" t="str">
            <v>Vícelété gymnázium</v>
          </cell>
          <cell r="D42" t="str">
            <v>Středočeský kraj</v>
          </cell>
          <cell r="E42">
            <v>61664707</v>
          </cell>
          <cell r="F42" t="str">
            <v>061664707</v>
          </cell>
          <cell r="G42">
            <v>600006671</v>
          </cell>
          <cell r="H42" t="str">
            <v>Středočeský</v>
          </cell>
          <cell r="I42" t="str">
            <v>Benešov</v>
          </cell>
          <cell r="J42" t="str">
            <v>Benešov</v>
          </cell>
        </row>
        <row r="43">
          <cell r="A43" t="str">
            <v>Chocerady MŠ</v>
          </cell>
          <cell r="B43" t="str">
            <v>Základní škola a Mateřská škola Chocerady 267, příspěvková organizace</v>
          </cell>
          <cell r="C43" t="str">
            <v>Mateřská škola</v>
          </cell>
          <cell r="D43" t="str">
            <v>Obec Chocerady</v>
          </cell>
          <cell r="E43">
            <v>75002922</v>
          </cell>
          <cell r="F43">
            <v>107510090</v>
          </cell>
          <cell r="G43">
            <v>600042022</v>
          </cell>
          <cell r="H43" t="str">
            <v>Středočeský</v>
          </cell>
          <cell r="I43" t="str">
            <v>Benešov</v>
          </cell>
          <cell r="J43" t="str">
            <v>Chocerady</v>
          </cell>
        </row>
        <row r="44">
          <cell r="A44" t="str">
            <v>Chocerady ŠJ</v>
          </cell>
          <cell r="B44" t="str">
            <v>Základní škola a Mateřská škola Chocerady 267, příspěvková organizace</v>
          </cell>
          <cell r="C44" t="str">
            <v>Školní jídelna</v>
          </cell>
          <cell r="D44" t="str">
            <v>Obec Chocerady</v>
          </cell>
          <cell r="E44">
            <v>75002922</v>
          </cell>
          <cell r="F44">
            <v>102662452</v>
          </cell>
          <cell r="G44">
            <v>600042022</v>
          </cell>
          <cell r="H44" t="str">
            <v>Středočeský</v>
          </cell>
          <cell r="I44" t="str">
            <v>Benešov</v>
          </cell>
          <cell r="J44" t="str">
            <v>Chocerady</v>
          </cell>
        </row>
        <row r="45">
          <cell r="A45" t="str">
            <v>Chocerady ZŠ</v>
          </cell>
          <cell r="B45" t="str">
            <v>Základní škola a Mateřská škola Chocerady 267, příspěvková organizace</v>
          </cell>
          <cell r="C45" t="str">
            <v>Základní škola</v>
          </cell>
          <cell r="D45" t="str">
            <v>Obec Chocerady</v>
          </cell>
          <cell r="E45">
            <v>75002922</v>
          </cell>
          <cell r="F45" t="str">
            <v> 102002312</v>
          </cell>
          <cell r="G45">
            <v>600042022</v>
          </cell>
          <cell r="H45" t="str">
            <v>Středočeský</v>
          </cell>
          <cell r="I45" t="str">
            <v>Benešov</v>
          </cell>
          <cell r="J45" t="str">
            <v>Chocerady</v>
          </cell>
        </row>
        <row r="46">
          <cell r="A46" t="str">
            <v>Chotýšany MŠ</v>
          </cell>
          <cell r="B46" t="str">
            <v>Základní škola a Mateřská škola, Chotýšany, okres Benešov</v>
          </cell>
          <cell r="C46" t="str">
            <v>Mateřská škola</v>
          </cell>
          <cell r="D46" t="str">
            <v>Obec Chotýšany</v>
          </cell>
          <cell r="E46">
            <v>71006559</v>
          </cell>
          <cell r="F46">
            <v>107510111</v>
          </cell>
          <cell r="G46">
            <v>600042235</v>
          </cell>
          <cell r="H46" t="str">
            <v>Středočeský</v>
          </cell>
          <cell r="I46" t="str">
            <v>Benešov</v>
          </cell>
          <cell r="J46" t="str">
            <v>Chotýšany</v>
          </cell>
        </row>
        <row r="47">
          <cell r="A47" t="str">
            <v>Chotýšany ŠJ 49</v>
          </cell>
          <cell r="B47" t="str">
            <v>Základní škola a Mateřská škola, Chotýšany, okres Benešov</v>
          </cell>
          <cell r="C47" t="str">
            <v>Školní jídelna</v>
          </cell>
          <cell r="D47" t="str">
            <v>Obec Chotýšany</v>
          </cell>
          <cell r="E47">
            <v>71006559</v>
          </cell>
          <cell r="F47">
            <v>102662321</v>
          </cell>
          <cell r="G47">
            <v>600042235</v>
          </cell>
          <cell r="H47" t="str">
            <v>Středočeský</v>
          </cell>
          <cell r="I47" t="str">
            <v>Benešov</v>
          </cell>
          <cell r="J47" t="str">
            <v>Chotýšany</v>
          </cell>
        </row>
        <row r="48">
          <cell r="A48" t="str">
            <v>Chotýšany ŠJ 84</v>
          </cell>
          <cell r="B48" t="str">
            <v>Základní škola a Mateřská škola, Chotýšany, okres Benešov</v>
          </cell>
          <cell r="C48" t="str">
            <v>Školní jídelna - výdejna</v>
          </cell>
          <cell r="D48" t="str">
            <v>Obec Chotýšany</v>
          </cell>
          <cell r="E48">
            <v>71006559</v>
          </cell>
          <cell r="F48">
            <v>181091291</v>
          </cell>
          <cell r="G48">
            <v>600042235</v>
          </cell>
          <cell r="H48" t="str">
            <v>Středočeský</v>
          </cell>
          <cell r="I48" t="str">
            <v>Benešov</v>
          </cell>
          <cell r="J48" t="str">
            <v>Chotýšany</v>
          </cell>
        </row>
        <row r="49">
          <cell r="A49" t="str">
            <v>Chotýšany ZŠ</v>
          </cell>
          <cell r="B49" t="str">
            <v>Základní škola a Mateřská škola, Chotýšany, okres Benešov</v>
          </cell>
          <cell r="C49" t="str">
            <v>Základní škola</v>
          </cell>
          <cell r="D49" t="str">
            <v>Obec Chotýšany</v>
          </cell>
          <cell r="E49">
            <v>71006559</v>
          </cell>
          <cell r="F49">
            <v>102002037</v>
          </cell>
          <cell r="G49">
            <v>600042235</v>
          </cell>
          <cell r="H49" t="str">
            <v>Středočeský</v>
          </cell>
          <cell r="I49" t="str">
            <v>Benešov</v>
          </cell>
          <cell r="J49" t="str">
            <v>Chotýšany</v>
          </cell>
        </row>
        <row r="50">
          <cell r="A50" t="str">
            <v>Krhanice MŠ</v>
          </cell>
          <cell r="B50" t="str">
            <v>Mateřská škola Krhanice, okres Benešov</v>
          </cell>
          <cell r="C50" t="str">
            <v>Mateřská škola</v>
          </cell>
          <cell r="D50" t="str">
            <v>Obec Krhanice</v>
          </cell>
          <cell r="E50">
            <v>75033445</v>
          </cell>
          <cell r="F50">
            <v>107510197</v>
          </cell>
          <cell r="G50">
            <v>600041573</v>
          </cell>
          <cell r="H50" t="str">
            <v>Středočeský</v>
          </cell>
          <cell r="I50" t="str">
            <v>Benešov</v>
          </cell>
          <cell r="J50" t="str">
            <v>Krhanice</v>
          </cell>
        </row>
        <row r="51">
          <cell r="A51" t="str">
            <v>Krhanice ŠJ MŠ</v>
          </cell>
          <cell r="B51" t="str">
            <v>Mateřská škola Krhanice, okres Benešov</v>
          </cell>
          <cell r="C51" t="str">
            <v>Školní jídelna - výdejna</v>
          </cell>
          <cell r="D51" t="str">
            <v>Obec Krhanice</v>
          </cell>
          <cell r="E51">
            <v>75033445</v>
          </cell>
          <cell r="F51">
            <v>162000596</v>
          </cell>
          <cell r="G51">
            <v>600041573</v>
          </cell>
          <cell r="H51" t="str">
            <v>Středočeský</v>
          </cell>
          <cell r="I51" t="str">
            <v>Benešov</v>
          </cell>
          <cell r="J51" t="str">
            <v>Krhanice</v>
          </cell>
        </row>
        <row r="52">
          <cell r="A52" t="str">
            <v>Krhanice ŠJ ZŠ</v>
          </cell>
          <cell r="B52" t="str">
            <v>Základní škola Krhanice, okres Benešov</v>
          </cell>
          <cell r="C52" t="str">
            <v>Školní jídelna</v>
          </cell>
          <cell r="D52" t="str">
            <v>Obec Krhanice</v>
          </cell>
          <cell r="E52">
            <v>75033453</v>
          </cell>
          <cell r="F52">
            <v>162104421</v>
          </cell>
          <cell r="G52">
            <v>600042049</v>
          </cell>
          <cell r="H52" t="str">
            <v>Středočeský</v>
          </cell>
          <cell r="I52" t="str">
            <v>Benešov</v>
          </cell>
          <cell r="J52" t="str">
            <v>Krhanice</v>
          </cell>
        </row>
        <row r="53">
          <cell r="A53" t="str">
            <v>Krhanice ZŠ</v>
          </cell>
          <cell r="B53" t="str">
            <v>Základní škola Krhanice, okres Benešov</v>
          </cell>
          <cell r="C53" t="str">
            <v>Základní škola</v>
          </cell>
          <cell r="D53" t="str">
            <v>Obec Krhanice</v>
          </cell>
          <cell r="E53">
            <v>75033453</v>
          </cell>
          <cell r="F53" t="str">
            <v>   102002398</v>
          </cell>
          <cell r="G53">
            <v>600042049</v>
          </cell>
          <cell r="H53" t="str">
            <v>Středočeský</v>
          </cell>
          <cell r="I53" t="str">
            <v>Benešov</v>
          </cell>
          <cell r="J53" t="str">
            <v>Krhanice</v>
          </cell>
        </row>
        <row r="54">
          <cell r="A54" t="str">
            <v>Křečovice MŠ</v>
          </cell>
          <cell r="B54" t="str">
            <v xml:space="preserve">Základní škola Josefa Suka a mateřská škola Křečovice </v>
          </cell>
          <cell r="C54" t="str">
            <v>Mateřská škola</v>
          </cell>
          <cell r="D54" t="str">
            <v>Obec Křečovice</v>
          </cell>
          <cell r="E54">
            <v>75034794</v>
          </cell>
          <cell r="F54" t="str">
            <v> 107510162</v>
          </cell>
          <cell r="G54">
            <v>600041891</v>
          </cell>
          <cell r="H54" t="str">
            <v>Středočeský</v>
          </cell>
          <cell r="I54" t="str">
            <v>Benešov</v>
          </cell>
          <cell r="J54" t="str">
            <v>Křečovice</v>
          </cell>
        </row>
        <row r="55">
          <cell r="A55" t="str">
            <v>Křečovice ŠJ</v>
          </cell>
          <cell r="B55" t="str">
            <v xml:space="preserve">Základní škola Josefa Suka a mateřská škola Křečovice </v>
          </cell>
          <cell r="C55" t="str">
            <v>Školní jídelna</v>
          </cell>
          <cell r="D55" t="str">
            <v>Obec Křečovice</v>
          </cell>
          <cell r="E55">
            <v>75034794</v>
          </cell>
          <cell r="F55">
            <v>102662339</v>
          </cell>
          <cell r="G55">
            <v>600041891</v>
          </cell>
          <cell r="H55" t="str">
            <v>Středočeský</v>
          </cell>
          <cell r="I55" t="str">
            <v>Benešov</v>
          </cell>
          <cell r="J55" t="str">
            <v>Křečovice</v>
          </cell>
        </row>
        <row r="56">
          <cell r="A56" t="str">
            <v>Křečovice ZŠ</v>
          </cell>
          <cell r="B56" t="str">
            <v xml:space="preserve">Základní škola Josefa Suka a mateřská škola Křečovice </v>
          </cell>
          <cell r="C56" t="str">
            <v>Základní škola</v>
          </cell>
          <cell r="D56" t="str">
            <v>Obec Křečovice</v>
          </cell>
          <cell r="E56">
            <v>75034794</v>
          </cell>
          <cell r="F56" t="str">
            <v> 102002045</v>
          </cell>
          <cell r="G56">
            <v>600041891</v>
          </cell>
          <cell r="H56" t="str">
            <v>Středočeský</v>
          </cell>
          <cell r="I56" t="str">
            <v>Benešov</v>
          </cell>
          <cell r="J56" t="str">
            <v>Křečovice</v>
          </cell>
        </row>
        <row r="57">
          <cell r="A57" t="str">
            <v>Lešany MŠ</v>
          </cell>
          <cell r="B57" t="str">
            <v>Základní škola a mateřská škola Lešany</v>
          </cell>
          <cell r="C57" t="str">
            <v>Mateřská škola</v>
          </cell>
          <cell r="D57" t="str">
            <v>Obec Lešany</v>
          </cell>
          <cell r="E57">
            <v>70990751</v>
          </cell>
          <cell r="F57">
            <v>107516802</v>
          </cell>
          <cell r="G57">
            <v>600041883</v>
          </cell>
          <cell r="H57" t="str">
            <v>Středočeský</v>
          </cell>
          <cell r="I57" t="str">
            <v>Benešov</v>
          </cell>
          <cell r="J57" t="str">
            <v>Lešany</v>
          </cell>
        </row>
        <row r="58">
          <cell r="A58" t="str">
            <v>Lešany ŠJ</v>
          </cell>
          <cell r="B58" t="str">
            <v>Základní škola a mateřská škola Lešany</v>
          </cell>
          <cell r="C58" t="str">
            <v>Školní jídelna</v>
          </cell>
          <cell r="D58" t="str">
            <v>Obec Lešany</v>
          </cell>
          <cell r="E58">
            <v>70990751</v>
          </cell>
          <cell r="F58">
            <v>102738726</v>
          </cell>
          <cell r="G58">
            <v>600041883</v>
          </cell>
          <cell r="H58" t="str">
            <v>Středočeský</v>
          </cell>
          <cell r="I58" t="str">
            <v>Benešov</v>
          </cell>
          <cell r="J58" t="str">
            <v>Lešany</v>
          </cell>
        </row>
        <row r="59">
          <cell r="A59" t="str">
            <v>Lešany ZŠ</v>
          </cell>
          <cell r="B59" t="str">
            <v>Základní škola a mateřská škola Lešany</v>
          </cell>
          <cell r="C59" t="str">
            <v>Základní škola</v>
          </cell>
          <cell r="D59" t="str">
            <v>Obec Lešany</v>
          </cell>
          <cell r="E59">
            <v>70990751</v>
          </cell>
          <cell r="F59" t="str">
            <v>000232122</v>
          </cell>
          <cell r="G59">
            <v>600041883</v>
          </cell>
          <cell r="H59" t="str">
            <v>Středočeský</v>
          </cell>
          <cell r="I59" t="str">
            <v>Benešov</v>
          </cell>
          <cell r="J59" t="str">
            <v>Lešany</v>
          </cell>
        </row>
        <row r="60">
          <cell r="A60" t="str">
            <v>Maršovice MŠ</v>
          </cell>
          <cell r="B60" t="str">
            <v>Mateřská škola Maršovice, okres Benešov, příspěvková organizace</v>
          </cell>
          <cell r="C60" t="str">
            <v>Mateřská škola</v>
          </cell>
          <cell r="D60" t="str">
            <v>Městys Maršovice</v>
          </cell>
          <cell r="E60">
            <v>70993432</v>
          </cell>
          <cell r="F60">
            <v>107510227</v>
          </cell>
          <cell r="G60">
            <v>600042197</v>
          </cell>
          <cell r="H60" t="str">
            <v>Středočeský</v>
          </cell>
          <cell r="I60" t="str">
            <v>Benešov</v>
          </cell>
          <cell r="J60" t="str">
            <v>Maršovice</v>
          </cell>
        </row>
        <row r="61">
          <cell r="A61" t="str">
            <v>Maršovice ŠJ</v>
          </cell>
          <cell r="B61" t="str">
            <v>Mateřská škola Maršovice, okres Benešov, příspěvková organizace</v>
          </cell>
          <cell r="C61" t="str">
            <v>Školní jídelna</v>
          </cell>
          <cell r="D61" t="str">
            <v>Městys Maršovice</v>
          </cell>
          <cell r="E61">
            <v>70993432</v>
          </cell>
          <cell r="F61">
            <v>102662797</v>
          </cell>
          <cell r="G61">
            <v>600042197</v>
          </cell>
          <cell r="H61" t="str">
            <v>Středočeský</v>
          </cell>
          <cell r="I61" t="str">
            <v>Benešov</v>
          </cell>
          <cell r="J61" t="str">
            <v>Maršovice</v>
          </cell>
        </row>
        <row r="62">
          <cell r="A62" t="str">
            <v>Minisvět MŠ</v>
          </cell>
          <cell r="B62" t="str">
            <v>Mateřská škola MiniSvět Mrač s.r.o.</v>
          </cell>
          <cell r="C62" t="str">
            <v>Mateřská škola</v>
          </cell>
          <cell r="D62" t="str">
            <v>Mateřská škola MiniSvět Mrač s.r.o.</v>
          </cell>
          <cell r="E62">
            <v>28391357</v>
          </cell>
          <cell r="F62">
            <v>181005239</v>
          </cell>
          <cell r="G62">
            <v>691000328</v>
          </cell>
          <cell r="H62" t="str">
            <v>Středočeský</v>
          </cell>
          <cell r="I62" t="str">
            <v>Benešov</v>
          </cell>
          <cell r="J62" t="str">
            <v>Mrač</v>
          </cell>
        </row>
        <row r="63">
          <cell r="A63" t="str">
            <v>Minisvět ŠJ</v>
          </cell>
          <cell r="B63" t="str">
            <v>Mateřská škola MiniSvět Mrač s.r.o.</v>
          </cell>
          <cell r="C63" t="str">
            <v>Školní jídelna</v>
          </cell>
          <cell r="D63" t="str">
            <v>Mateřská škola MiniSvět Mrač s.r.o.</v>
          </cell>
          <cell r="E63">
            <v>28391357</v>
          </cell>
          <cell r="F63">
            <v>181005247</v>
          </cell>
          <cell r="G63">
            <v>691000328</v>
          </cell>
          <cell r="H63" t="str">
            <v>Středočeský</v>
          </cell>
          <cell r="I63" t="str">
            <v>Benešov</v>
          </cell>
          <cell r="J63" t="str">
            <v>Mrač</v>
          </cell>
        </row>
        <row r="64">
          <cell r="A64" t="str">
            <v>Nespeky MŠ</v>
          </cell>
          <cell r="B64" t="str">
            <v>Mateřská škola Nespeky, příspěvková organizace</v>
          </cell>
          <cell r="C64" t="str">
            <v>Mateřská škola</v>
          </cell>
          <cell r="D64" t="str">
            <v>Obec Nespeky</v>
          </cell>
          <cell r="E64">
            <v>72554215</v>
          </cell>
          <cell r="F64" t="str">
            <v> 181035804</v>
          </cell>
          <cell r="G64">
            <v>691004072</v>
          </cell>
          <cell r="H64" t="str">
            <v>Středočeský</v>
          </cell>
          <cell r="I64" t="str">
            <v>Benešov</v>
          </cell>
          <cell r="J64" t="str">
            <v>Nespeky</v>
          </cell>
        </row>
        <row r="65">
          <cell r="A65" t="str">
            <v>Nespeky ŠJ</v>
          </cell>
          <cell r="B65" t="str">
            <v>Mateřská škola Nespeky, příspěvková organizace</v>
          </cell>
          <cell r="C65" t="str">
            <v>Školní jídelna - výdejna</v>
          </cell>
          <cell r="D65" t="str">
            <v>Obec Nespeky</v>
          </cell>
          <cell r="E65">
            <v>72554215</v>
          </cell>
          <cell r="F65">
            <v>181035812</v>
          </cell>
          <cell r="G65">
            <v>691004072</v>
          </cell>
          <cell r="H65" t="str">
            <v>Středočeský</v>
          </cell>
          <cell r="I65" t="str">
            <v>Benešov</v>
          </cell>
          <cell r="J65" t="str">
            <v>Nespeky</v>
          </cell>
        </row>
        <row r="66">
          <cell r="A66" t="str">
            <v>Netvořice MŠ</v>
          </cell>
          <cell r="B66" t="str">
            <v>Mateřská škola Netvořice, okres Benešov, příspěvková organizace</v>
          </cell>
          <cell r="C66" t="str">
            <v>Mateřská škola</v>
          </cell>
          <cell r="D66" t="str">
            <v>Městys Netvořice</v>
          </cell>
          <cell r="E66">
            <v>70996857</v>
          </cell>
          <cell r="F66" t="str">
            <v> 107510251</v>
          </cell>
          <cell r="G66">
            <v>600041620</v>
          </cell>
          <cell r="H66" t="str">
            <v>Středočeský</v>
          </cell>
          <cell r="I66" t="str">
            <v>Benešov</v>
          </cell>
          <cell r="J66" t="str">
            <v>Netvořice</v>
          </cell>
        </row>
        <row r="67">
          <cell r="A67" t="str">
            <v>Netvořice ŠJ MŠ</v>
          </cell>
          <cell r="B67" t="str">
            <v>Mateřská škola Netvořice, okres Benešov, příspěvková organizace</v>
          </cell>
          <cell r="C67" t="str">
            <v>Školní jídelna - výdejna</v>
          </cell>
          <cell r="D67" t="str">
            <v>Městys Netvořice</v>
          </cell>
          <cell r="E67">
            <v>70996857</v>
          </cell>
          <cell r="F67">
            <v>162000570</v>
          </cell>
          <cell r="G67">
            <v>600041620</v>
          </cell>
          <cell r="H67" t="str">
            <v>Středočeský</v>
          </cell>
          <cell r="I67" t="str">
            <v>Benešov</v>
          </cell>
          <cell r="J67" t="str">
            <v>Netvořice</v>
          </cell>
        </row>
        <row r="68">
          <cell r="A68" t="str">
            <v>Netvořice ŠJ ZŠ</v>
          </cell>
          <cell r="B68" t="str">
            <v>Základní škola Netvořice, okres Benešov, příspěvková organizace</v>
          </cell>
          <cell r="C68" t="str">
            <v>Školní jídelna</v>
          </cell>
          <cell r="D68" t="str">
            <v>Městys Netvořice</v>
          </cell>
          <cell r="E68">
            <v>70996865</v>
          </cell>
          <cell r="F68">
            <v>102662509</v>
          </cell>
          <cell r="G68">
            <v>600042073</v>
          </cell>
          <cell r="H68" t="str">
            <v>Středočeský</v>
          </cell>
          <cell r="I68" t="str">
            <v>Benešov</v>
          </cell>
          <cell r="J68" t="str">
            <v>Netvořice</v>
          </cell>
        </row>
        <row r="69">
          <cell r="A69" t="str">
            <v>Netvořice ZŠ</v>
          </cell>
          <cell r="B69" t="str">
            <v>Základní škola Netvořice, okres Benešov, příspěvková organizace</v>
          </cell>
          <cell r="C69" t="str">
            <v>Základní škola</v>
          </cell>
          <cell r="D69" t="str">
            <v>Městys Netvořice</v>
          </cell>
          <cell r="E69">
            <v>70996865</v>
          </cell>
          <cell r="F69">
            <v>102002461</v>
          </cell>
          <cell r="G69">
            <v>600042073</v>
          </cell>
          <cell r="H69" t="str">
            <v>Středočeský</v>
          </cell>
          <cell r="I69" t="str">
            <v>Benešov</v>
          </cell>
          <cell r="J69" t="str">
            <v>Netvořice</v>
          </cell>
        </row>
        <row r="70">
          <cell r="A70" t="str">
            <v>Neveklov MŠ</v>
          </cell>
          <cell r="B70" t="str">
            <v>Mateřská škola Neveklov, okres Benešov</v>
          </cell>
          <cell r="C70" t="str">
            <v>Mateřská škola</v>
          </cell>
          <cell r="D70" t="str">
            <v>Město Neveklov</v>
          </cell>
          <cell r="E70">
            <v>70990662</v>
          </cell>
          <cell r="F70">
            <v>107510260</v>
          </cell>
          <cell r="G70">
            <v>600041638</v>
          </cell>
          <cell r="H70" t="str">
            <v>Středočeský</v>
          </cell>
          <cell r="I70" t="str">
            <v>Benešov</v>
          </cell>
          <cell r="J70" t="str">
            <v>Neveklov</v>
          </cell>
        </row>
        <row r="71">
          <cell r="A71" t="str">
            <v>Neveklov ZŠ</v>
          </cell>
          <cell r="B71" t="str">
            <v>Základní škola Jana Kubelíka, Neveklov</v>
          </cell>
          <cell r="C71" t="str">
            <v>Základní škola</v>
          </cell>
          <cell r="D71" t="str">
            <v>Město Neveklov</v>
          </cell>
          <cell r="E71">
            <v>70990654</v>
          </cell>
          <cell r="F71">
            <v>102002479</v>
          </cell>
          <cell r="G71">
            <v>600042081</v>
          </cell>
          <cell r="H71" t="str">
            <v>Středočeský</v>
          </cell>
          <cell r="I71" t="str">
            <v>Benešov</v>
          </cell>
          <cell r="J71" t="str">
            <v>Neveklov</v>
          </cell>
        </row>
        <row r="72">
          <cell r="A72" t="str">
            <v>Petroupim MŠ</v>
          </cell>
          <cell r="B72" t="str">
            <v>Mateřská škola Petroupim, okres Benešov, příspěvková organizace</v>
          </cell>
          <cell r="C72" t="str">
            <v>Mateřská škola</v>
          </cell>
          <cell r="D72" t="str">
            <v>Obec Petroupim</v>
          </cell>
          <cell r="E72">
            <v>71004581</v>
          </cell>
          <cell r="F72">
            <v>107510049</v>
          </cell>
          <cell r="G72">
            <v>600041484</v>
          </cell>
          <cell r="H72" t="str">
            <v>Středočeský</v>
          </cell>
          <cell r="I72" t="str">
            <v>Benešov</v>
          </cell>
          <cell r="J72" t="str">
            <v>Petroupim</v>
          </cell>
        </row>
        <row r="73">
          <cell r="A73" t="str">
            <v>Petroupim ŠJ</v>
          </cell>
          <cell r="B73" t="str">
            <v>Mateřská škola Petroupim, okres Benešov, příspěvková organizace</v>
          </cell>
          <cell r="C73" t="str">
            <v>Školní jídelna</v>
          </cell>
          <cell r="D73" t="str">
            <v>Obec Petroupim</v>
          </cell>
          <cell r="E73">
            <v>71004581</v>
          </cell>
          <cell r="F73">
            <v>102662681</v>
          </cell>
          <cell r="G73">
            <v>600041484</v>
          </cell>
          <cell r="H73" t="str">
            <v>Středočeský</v>
          </cell>
          <cell r="I73" t="str">
            <v>Benešov</v>
          </cell>
          <cell r="J73" t="str">
            <v>Petroupim</v>
          </cell>
        </row>
        <row r="74">
          <cell r="A74" t="str">
            <v>Poříčí MŠ</v>
          </cell>
          <cell r="B74" t="str">
            <v>Základní škola a mateřská škola Poříčí nad Sázavou, okres Benešov, příspěvková organizace</v>
          </cell>
          <cell r="C74" t="str">
            <v>Mateřská škola</v>
          </cell>
          <cell r="D74" t="str">
            <v>Obec Poříčí nad Sázavou</v>
          </cell>
          <cell r="E74">
            <v>70991634</v>
          </cell>
          <cell r="F74">
            <v>107510294</v>
          </cell>
          <cell r="G74">
            <v>600042090</v>
          </cell>
          <cell r="H74" t="str">
            <v>Středočeský</v>
          </cell>
          <cell r="I74" t="str">
            <v>Benešov</v>
          </cell>
          <cell r="J74" t="str">
            <v>Poříčí nad Sázavou</v>
          </cell>
        </row>
        <row r="75">
          <cell r="A75" t="str">
            <v>Poříčí ŠJ</v>
          </cell>
          <cell r="B75" t="str">
            <v>Základní škola a mateřská škola Poříčí nad Sázavou, okres Benešov, příspěvková organizace</v>
          </cell>
          <cell r="C75" t="str">
            <v>Školní jídelna</v>
          </cell>
          <cell r="D75" t="str">
            <v>Obec Poříčí nad Sázavou</v>
          </cell>
          <cell r="E75">
            <v>70991634</v>
          </cell>
          <cell r="F75">
            <v>102662525</v>
          </cell>
          <cell r="G75">
            <v>600042090</v>
          </cell>
          <cell r="H75" t="str">
            <v>Středočeský</v>
          </cell>
          <cell r="I75" t="str">
            <v>Benešov</v>
          </cell>
          <cell r="J75" t="str">
            <v>Poříčí nad Sázavou</v>
          </cell>
        </row>
        <row r="76">
          <cell r="A76" t="str">
            <v>Poříčí ZŠ</v>
          </cell>
          <cell r="B76" t="str">
            <v>Základní škola a mateřská škola Poříčí nad Sázavou, okres Benešov, příspěvková organizace</v>
          </cell>
          <cell r="C76" t="str">
            <v>Základní škola</v>
          </cell>
          <cell r="D76" t="str">
            <v>Obec Poříčí nad Sázavou</v>
          </cell>
          <cell r="E76">
            <v>70991634</v>
          </cell>
          <cell r="F76">
            <v>102002517</v>
          </cell>
          <cell r="G76">
            <v>600042090</v>
          </cell>
          <cell r="H76" t="str">
            <v>Středočeský</v>
          </cell>
          <cell r="I76" t="str">
            <v>Benešov</v>
          </cell>
          <cell r="J76" t="str">
            <v>Poříčí nad Sázavou</v>
          </cell>
        </row>
        <row r="77">
          <cell r="A77" t="str">
            <v>Postupice MŠ</v>
          </cell>
          <cell r="B77" t="str">
            <v>Základní škola a Mateřská škola Postupice, okres Benešov</v>
          </cell>
          <cell r="C77" t="str">
            <v>Mateřská škola</v>
          </cell>
          <cell r="D77" t="str">
            <v>Obec Postupice</v>
          </cell>
          <cell r="E77">
            <v>70892598</v>
          </cell>
          <cell r="F77">
            <v>150013353</v>
          </cell>
          <cell r="G77">
            <v>600042103</v>
          </cell>
          <cell r="H77" t="str">
            <v>Středočeský</v>
          </cell>
          <cell r="I77" t="str">
            <v>Benešov</v>
          </cell>
          <cell r="J77" t="str">
            <v>Postupice</v>
          </cell>
        </row>
        <row r="78">
          <cell r="A78" t="str">
            <v>Postupice ŠJ</v>
          </cell>
          <cell r="B78" t="str">
            <v>Základní škola a Mateřská škola Postupice, okres Benešov</v>
          </cell>
          <cell r="C78" t="str">
            <v>Školní jídelna</v>
          </cell>
          <cell r="D78" t="str">
            <v>Obec Postupice</v>
          </cell>
          <cell r="E78">
            <v>70892598</v>
          </cell>
          <cell r="F78">
            <v>102662533</v>
          </cell>
          <cell r="G78">
            <v>600042103</v>
          </cell>
          <cell r="H78" t="str">
            <v>Středočeský</v>
          </cell>
          <cell r="I78" t="str">
            <v>Benešov</v>
          </cell>
          <cell r="J78" t="str">
            <v>Postupice</v>
          </cell>
        </row>
        <row r="79">
          <cell r="A79" t="str">
            <v>Postupice ZŠ</v>
          </cell>
          <cell r="B79" t="str">
            <v>Základní škola a Mateřská škola Postupice, okres Benešov</v>
          </cell>
          <cell r="C79" t="str">
            <v>Základní škola</v>
          </cell>
          <cell r="D79" t="str">
            <v>Obec Postupice</v>
          </cell>
          <cell r="E79">
            <v>70892598</v>
          </cell>
          <cell r="F79">
            <v>102002525</v>
          </cell>
          <cell r="G79">
            <v>600042103</v>
          </cell>
          <cell r="H79" t="str">
            <v>Středočeský</v>
          </cell>
          <cell r="I79" t="str">
            <v>Benešov</v>
          </cell>
          <cell r="J79" t="str">
            <v>Postupice</v>
          </cell>
        </row>
        <row r="80">
          <cell r="A80" t="str">
            <v>Přestavlky MŠ</v>
          </cell>
          <cell r="B80" t="str">
            <v>Mateřská škola Přestavlky u Čerčan</v>
          </cell>
          <cell r="C80" t="str">
            <v>Mateřská škola</v>
          </cell>
          <cell r="D80" t="str">
            <v>Obec Přestavlky u Čerčan</v>
          </cell>
          <cell r="E80">
            <v>71294201</v>
          </cell>
          <cell r="F80">
            <v>181070740</v>
          </cell>
          <cell r="G80">
            <v>691008361</v>
          </cell>
          <cell r="H80" t="str">
            <v>Středočeský</v>
          </cell>
          <cell r="I80" t="str">
            <v>Benešov</v>
          </cell>
          <cell r="J80" t="str">
            <v>Přestavlky u Čerčan</v>
          </cell>
        </row>
        <row r="81">
          <cell r="A81" t="str">
            <v>Přestavlky ŠJ</v>
          </cell>
          <cell r="B81" t="str">
            <v>Mateřská škola Přestavlky u Čerčan</v>
          </cell>
          <cell r="C81" t="str">
            <v>Školní jídelna - výdejna</v>
          </cell>
          <cell r="D81" t="str">
            <v>Obec Přestavlky u Čerčan</v>
          </cell>
          <cell r="E81">
            <v>71294201</v>
          </cell>
          <cell r="F81">
            <v>181070758</v>
          </cell>
          <cell r="G81">
            <v>691008361</v>
          </cell>
          <cell r="H81" t="str">
            <v>Středočeský</v>
          </cell>
          <cell r="I81" t="str">
            <v>Benešov</v>
          </cell>
          <cell r="J81" t="str">
            <v>Přestavlky u Čerčan</v>
          </cell>
        </row>
        <row r="82">
          <cell r="A82" t="str">
            <v>Pyšely MŠ</v>
          </cell>
          <cell r="B82" t="str">
            <v>Mateřská škola Pyšely, okres Benešov</v>
          </cell>
          <cell r="C82" t="str">
            <v>Mateřská škola</v>
          </cell>
          <cell r="D82" t="str">
            <v>Město Pyšely</v>
          </cell>
          <cell r="E82">
            <v>75031671</v>
          </cell>
          <cell r="F82">
            <v>107516080</v>
          </cell>
          <cell r="G82">
            <v>600041824</v>
          </cell>
          <cell r="H82" t="str">
            <v>Středočeský</v>
          </cell>
          <cell r="I82" t="str">
            <v>Benešov</v>
          </cell>
          <cell r="J82" t="str">
            <v>Pyšely</v>
          </cell>
        </row>
        <row r="83">
          <cell r="A83" t="str">
            <v>Pyšely ŠJ MŠ</v>
          </cell>
          <cell r="B83" t="str">
            <v>Mateřská škola Pyšely, okres Benešov</v>
          </cell>
          <cell r="C83" t="str">
            <v>Školní jídelna</v>
          </cell>
          <cell r="D83" t="str">
            <v>Město Pyšely</v>
          </cell>
          <cell r="E83">
            <v>75031671</v>
          </cell>
          <cell r="F83">
            <v>102726400</v>
          </cell>
          <cell r="G83">
            <v>600041824</v>
          </cell>
          <cell r="H83" t="str">
            <v>Středočeský</v>
          </cell>
          <cell r="I83" t="str">
            <v>Benešov</v>
          </cell>
          <cell r="J83" t="str">
            <v>Pyšely</v>
          </cell>
        </row>
        <row r="84">
          <cell r="A84" t="str">
            <v>Pyšely ŠJ ZŠ</v>
          </cell>
          <cell r="B84" t="str">
            <v>Základní škola T. G. Masaryka</v>
          </cell>
          <cell r="C84" t="str">
            <v>Školní jídelna</v>
          </cell>
          <cell r="D84" t="str">
            <v>Město Pyšely</v>
          </cell>
          <cell r="E84">
            <v>43750699</v>
          </cell>
          <cell r="F84">
            <v>102726311</v>
          </cell>
          <cell r="G84">
            <v>600042219</v>
          </cell>
          <cell r="H84" t="str">
            <v>Středočeský</v>
          </cell>
          <cell r="I84" t="str">
            <v>Benešov</v>
          </cell>
          <cell r="J84" t="str">
            <v>Pyšely</v>
          </cell>
        </row>
        <row r="85">
          <cell r="A85" t="str">
            <v>Pyšely ZŠ</v>
          </cell>
          <cell r="B85" t="str">
            <v>Základní škola T. G. Masaryka</v>
          </cell>
          <cell r="C85" t="str">
            <v>Základní škola</v>
          </cell>
          <cell r="D85" t="str">
            <v>Město Pyšely</v>
          </cell>
          <cell r="E85">
            <v>43750699</v>
          </cell>
          <cell r="F85">
            <v>108003931</v>
          </cell>
          <cell r="G85">
            <v>600042219</v>
          </cell>
          <cell r="H85" t="str">
            <v>Středočeský</v>
          </cell>
          <cell r="I85" t="str">
            <v>Benešov</v>
          </cell>
          <cell r="J85" t="str">
            <v>Pyšely</v>
          </cell>
        </row>
        <row r="86">
          <cell r="A86" t="str">
            <v>Řehenice MŠ</v>
          </cell>
          <cell r="B86" t="str">
            <v>Mateřská škola Pomněnka</v>
          </cell>
          <cell r="C86" t="str">
            <v>Mateřská škola</v>
          </cell>
          <cell r="D86" t="str">
            <v>Obec Řehenice</v>
          </cell>
          <cell r="E86">
            <v>72548011</v>
          </cell>
          <cell r="F86">
            <v>181030136</v>
          </cell>
          <cell r="G86">
            <v>691003262</v>
          </cell>
          <cell r="H86" t="str">
            <v>Středočeský</v>
          </cell>
          <cell r="I86" t="str">
            <v>Benešov</v>
          </cell>
          <cell r="J86" t="str">
            <v>Řehenice</v>
          </cell>
        </row>
        <row r="87">
          <cell r="A87" t="str">
            <v>Řehenice ŠJ</v>
          </cell>
          <cell r="B87" t="str">
            <v>Mateřská škola Pomněnka</v>
          </cell>
          <cell r="C87" t="str">
            <v>Školní jídelna - výdejna</v>
          </cell>
          <cell r="D87" t="str">
            <v>Obec Řehenice</v>
          </cell>
          <cell r="E87">
            <v>72548011</v>
          </cell>
          <cell r="F87">
            <v>181030144</v>
          </cell>
          <cell r="G87">
            <v>691003262</v>
          </cell>
          <cell r="H87" t="str">
            <v>Středočeský</v>
          </cell>
          <cell r="I87" t="str">
            <v>Benešov</v>
          </cell>
          <cell r="J87" t="str">
            <v>Řehenice</v>
          </cell>
        </row>
        <row r="88">
          <cell r="A88" t="str">
            <v>Sázava MŠ</v>
          </cell>
          <cell r="B88" t="str">
            <v>Základní škola a mateřská škola Sázava</v>
          </cell>
          <cell r="C88" t="str">
            <v>Mateřská škola</v>
          </cell>
          <cell r="D88" t="str">
            <v>Město Sázava</v>
          </cell>
          <cell r="E88">
            <v>71000585</v>
          </cell>
          <cell r="F88">
            <v>107513358</v>
          </cell>
          <cell r="G88">
            <v>600046427</v>
          </cell>
          <cell r="H88" t="str">
            <v>Středočeský</v>
          </cell>
          <cell r="I88" t="str">
            <v>Benešov</v>
          </cell>
          <cell r="J88" t="str">
            <v>Sázava</v>
          </cell>
        </row>
        <row r="89">
          <cell r="A89" t="str">
            <v>Sázava ŠJ</v>
          </cell>
          <cell r="B89" t="str">
            <v>Základní škola a mateřská škola Sázava</v>
          </cell>
          <cell r="C89" t="str">
            <v>Školní jídelna - výdejna</v>
          </cell>
          <cell r="D89" t="str">
            <v>Město Sázava</v>
          </cell>
          <cell r="E89">
            <v>71000585</v>
          </cell>
          <cell r="F89">
            <v>181103133</v>
          </cell>
          <cell r="G89">
            <v>600046427</v>
          </cell>
          <cell r="H89" t="str">
            <v>Středočeský</v>
          </cell>
          <cell r="I89" t="str">
            <v>Benešov</v>
          </cell>
          <cell r="J89" t="str">
            <v>Sázava</v>
          </cell>
        </row>
        <row r="90">
          <cell r="A90" t="str">
            <v>Sázava ZŠ</v>
          </cell>
          <cell r="B90" t="str">
            <v>Základní škola a mateřská škola Sázava</v>
          </cell>
          <cell r="C90" t="str">
            <v>Základní škola</v>
          </cell>
          <cell r="D90" t="str">
            <v>Město Sázava</v>
          </cell>
          <cell r="E90">
            <v>71000585</v>
          </cell>
          <cell r="F90">
            <v>102226717</v>
          </cell>
          <cell r="G90">
            <v>600046427</v>
          </cell>
          <cell r="H90" t="str">
            <v>Středočeský</v>
          </cell>
          <cell r="I90" t="str">
            <v>Benešov</v>
          </cell>
          <cell r="J90" t="str">
            <v>Sázava</v>
          </cell>
        </row>
        <row r="91">
          <cell r="A91" t="str">
            <v>Teplýšovice MŠ</v>
          </cell>
          <cell r="B91" t="str">
            <v>Základní škola a Mateřská škola Teplýšovice, okres Benešov</v>
          </cell>
          <cell r="C91" t="str">
            <v>Mateřská škola</v>
          </cell>
          <cell r="D91" t="str">
            <v>Obec Teplýšovice</v>
          </cell>
          <cell r="E91">
            <v>70992118</v>
          </cell>
          <cell r="F91">
            <v>107510359</v>
          </cell>
          <cell r="G91">
            <v>600041921</v>
          </cell>
          <cell r="H91" t="str">
            <v>Středočeský</v>
          </cell>
          <cell r="I91" t="str">
            <v>Benešov</v>
          </cell>
          <cell r="J91" t="str">
            <v>Teplýšovice</v>
          </cell>
        </row>
        <row r="92">
          <cell r="A92" t="str">
            <v>Teplýšovice ŠJ</v>
          </cell>
          <cell r="B92" t="str">
            <v>Základní škola a Mateřská škola Teplýšovice, okres Benešov</v>
          </cell>
          <cell r="C92" t="str">
            <v>Školní jídelna</v>
          </cell>
          <cell r="D92" t="str">
            <v>Obec Teplýšovice</v>
          </cell>
          <cell r="E92">
            <v>70992118</v>
          </cell>
          <cell r="F92">
            <v>102662843</v>
          </cell>
          <cell r="G92">
            <v>600041921</v>
          </cell>
          <cell r="H92" t="str">
            <v>Středočeský</v>
          </cell>
          <cell r="I92" t="str">
            <v>Benešov</v>
          </cell>
          <cell r="J92" t="str">
            <v>Teplýšovice</v>
          </cell>
        </row>
        <row r="93">
          <cell r="A93" t="str">
            <v>Teplýšovice ZŠ</v>
          </cell>
          <cell r="B93" t="str">
            <v>Základní škola a Mateřská škola Teplýšovice, okres Benešov</v>
          </cell>
          <cell r="C93" t="str">
            <v>Základní škola</v>
          </cell>
          <cell r="D93" t="str">
            <v>Obec Teplýšovice</v>
          </cell>
          <cell r="E93">
            <v>70992118</v>
          </cell>
          <cell r="F93">
            <v>102002088</v>
          </cell>
          <cell r="G93">
            <v>600041921</v>
          </cell>
          <cell r="H93" t="str">
            <v>Středočeský</v>
          </cell>
          <cell r="I93" t="str">
            <v>Benešov</v>
          </cell>
          <cell r="J93" t="str">
            <v>Teplýšovice</v>
          </cell>
        </row>
        <row r="94">
          <cell r="A94" t="str">
            <v>Týnec MŠ</v>
          </cell>
          <cell r="B94" t="str">
            <v>Mateřská škola Týnec nad Sázavou, příspěvková organizace</v>
          </cell>
          <cell r="C94" t="str">
            <v>Mateřská škola</v>
          </cell>
          <cell r="D94" t="str">
            <v>Město Týnec nad Sázavou</v>
          </cell>
          <cell r="E94">
            <v>71004696</v>
          </cell>
          <cell r="F94">
            <v>107510529</v>
          </cell>
          <cell r="G94">
            <v>600041760</v>
          </cell>
          <cell r="H94" t="str">
            <v>Středočeský</v>
          </cell>
          <cell r="I94" t="str">
            <v>Benešov</v>
          </cell>
          <cell r="J94" t="str">
            <v>Týnec nad Sázavou</v>
          </cell>
        </row>
        <row r="95">
          <cell r="A95" t="str">
            <v>Týnec ŠJ Benešovská</v>
          </cell>
          <cell r="B95" t="str">
            <v>Školní jídelna Týnec nad Sázavou, příspěvková organizace</v>
          </cell>
          <cell r="C95" t="str">
            <v>Školní jídelna - výdejna</v>
          </cell>
          <cell r="D95" t="str">
            <v>Město Týnec nad Sázavou</v>
          </cell>
          <cell r="E95">
            <v>71004688</v>
          </cell>
          <cell r="F95">
            <v>181013991</v>
          </cell>
          <cell r="G95">
            <v>662000218</v>
          </cell>
          <cell r="H95" t="str">
            <v>Středočeský</v>
          </cell>
          <cell r="I95" t="str">
            <v>Benešov</v>
          </cell>
          <cell r="J95" t="str">
            <v>Týnec nad Sázavou</v>
          </cell>
        </row>
        <row r="96">
          <cell r="A96" t="str">
            <v>Týnec ŠJ Komenského</v>
          </cell>
          <cell r="B96" t="str">
            <v>Školní jídelna Týnec nad Sázavou, příspěvková organizace</v>
          </cell>
          <cell r="C96" t="str">
            <v>Školní jídelna</v>
          </cell>
          <cell r="D96" t="str">
            <v>Město Týnec nad Sázavou</v>
          </cell>
          <cell r="E96">
            <v>71004688</v>
          </cell>
          <cell r="F96">
            <v>162000227</v>
          </cell>
          <cell r="G96">
            <v>662000218</v>
          </cell>
          <cell r="H96" t="str">
            <v>Středočeský</v>
          </cell>
          <cell r="I96" t="str">
            <v>Benešov</v>
          </cell>
          <cell r="J96" t="str">
            <v>Týnec nad Sázavou</v>
          </cell>
        </row>
        <row r="97">
          <cell r="A97" t="str">
            <v>Týnec ŠJ MŠ</v>
          </cell>
          <cell r="B97" t="str">
            <v>Mateřská škola Týnec nad Sázavou, příspěvková organizace</v>
          </cell>
          <cell r="C97" t="str">
            <v>Školní jídelna</v>
          </cell>
          <cell r="D97" t="str">
            <v>Město Týnec nad Sázavou</v>
          </cell>
          <cell r="E97">
            <v>71004696</v>
          </cell>
          <cell r="F97">
            <v>102662983</v>
          </cell>
          <cell r="G97">
            <v>600041760</v>
          </cell>
          <cell r="H97" t="str">
            <v>Středočeský</v>
          </cell>
          <cell r="I97" t="str">
            <v>Benešov</v>
          </cell>
          <cell r="J97" t="str">
            <v>Týnec nad Sázavou</v>
          </cell>
        </row>
        <row r="98">
          <cell r="A98" t="str">
            <v>Týnec ŠJ MŠ Chrást</v>
          </cell>
          <cell r="B98" t="str">
            <v>Mateřská škola Týnec nad Sázavou, příspěvková organizace</v>
          </cell>
          <cell r="C98" t="str">
            <v>Školní jídelna - výdejna</v>
          </cell>
          <cell r="D98" t="str">
            <v>Město Týnec nad Sázavou</v>
          </cell>
          <cell r="E98">
            <v>71004696</v>
          </cell>
          <cell r="F98">
            <v>162000588</v>
          </cell>
          <cell r="G98">
            <v>600041760</v>
          </cell>
          <cell r="H98" t="str">
            <v>Středočeský</v>
          </cell>
          <cell r="I98" t="str">
            <v>Benešov</v>
          </cell>
          <cell r="J98" t="str">
            <v>Týnec nad Sázavou</v>
          </cell>
        </row>
        <row r="99">
          <cell r="A99" t="str">
            <v>Týnec ZŠ</v>
          </cell>
          <cell r="B99" t="str">
            <v>Základní škola Týnec nad Sázavou, příspěvková organizace</v>
          </cell>
          <cell r="C99" t="str">
            <v>Základní škola</v>
          </cell>
          <cell r="D99" t="str">
            <v>Město Týnec nad Sázavou</v>
          </cell>
          <cell r="E99">
            <v>71004670</v>
          </cell>
          <cell r="F99">
            <v>102002568</v>
          </cell>
          <cell r="G99">
            <v>600042138</v>
          </cell>
          <cell r="H99" t="str">
            <v>Středočeský</v>
          </cell>
          <cell r="I99" t="str">
            <v>Benešov</v>
          </cell>
          <cell r="J99" t="str">
            <v>Týnec nad Sázavou</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info"/>
      <sheetName val="MŠ"/>
      <sheetName val="ZŠ"/>
      <sheetName val="zajmové, neformalní, cel"/>
      <sheetName val="Školská zařízení"/>
    </sheetNames>
    <sheetDataSet>
      <sheetData sheetId="0"/>
      <sheetData sheetId="1"/>
      <sheetData sheetId="2"/>
      <sheetData sheetId="3"/>
      <sheetData sheetId="4">
        <row r="1">
          <cell r="A1" t="str">
            <v>Zkratka</v>
          </cell>
          <cell r="B1" t="str">
            <v>Název školy</v>
          </cell>
          <cell r="C1" t="str">
            <v>TYP</v>
          </cell>
          <cell r="D1" t="str">
            <v>Zřizovatel</v>
          </cell>
          <cell r="E1" t="str">
            <v>IČ školy</v>
          </cell>
          <cell r="F1" t="str">
            <v>IZO školy</v>
          </cell>
          <cell r="G1" t="str">
            <v>RED IZO školy</v>
          </cell>
          <cell r="H1" t="str">
            <v>Kraj</v>
          </cell>
          <cell r="I1" t="str">
            <v>ORP</v>
          </cell>
          <cell r="J1" t="str">
            <v>Obec</v>
          </cell>
        </row>
        <row r="2">
          <cell r="A2" t="str">
            <v>Aperto</v>
          </cell>
          <cell r="B2" t="str">
            <v>Základní škola Aperto s.r.o.</v>
          </cell>
          <cell r="C2" t="str">
            <v>Základní škola</v>
          </cell>
          <cell r="D2" t="str">
            <v>Základní škola Aperto s.r.o.</v>
          </cell>
          <cell r="E2" t="str">
            <v>09219056</v>
          </cell>
          <cell r="F2">
            <v>181117711</v>
          </cell>
          <cell r="G2">
            <v>691014442</v>
          </cell>
          <cell r="H2" t="str">
            <v>Středočeský</v>
          </cell>
          <cell r="I2" t="str">
            <v>Benešov</v>
          </cell>
          <cell r="J2" t="str">
            <v>Benešov</v>
          </cell>
        </row>
        <row r="3">
          <cell r="A3" t="str">
            <v>Archa MŠ</v>
          </cell>
          <cell r="B3" t="str">
            <v>ARCHA základní škola a mateřská škola při Církvi československé husitské</v>
          </cell>
          <cell r="C3" t="str">
            <v>Mateřská škola</v>
          </cell>
          <cell r="D3" t="str">
            <v>Pražská diecéze Církve československé husitské</v>
          </cell>
          <cell r="E3">
            <v>63822211</v>
          </cell>
          <cell r="F3">
            <v>110012739</v>
          </cell>
          <cell r="G3">
            <v>600000346</v>
          </cell>
          <cell r="H3" t="str">
            <v>Středočeský</v>
          </cell>
          <cell r="I3" t="str">
            <v>Benešov</v>
          </cell>
          <cell r="J3" t="str">
            <v>Petroupim</v>
          </cell>
        </row>
        <row r="4">
          <cell r="A4" t="str">
            <v>Archa ŠJ</v>
          </cell>
          <cell r="B4" t="str">
            <v>ARCHA základní škola a mateřská škola při Církvi československé husitské</v>
          </cell>
          <cell r="C4" t="str">
            <v>Školní jídelna - výdejna</v>
          </cell>
          <cell r="D4" t="str">
            <v>Pražská diecéze Církve československé husitské</v>
          </cell>
          <cell r="E4">
            <v>63822211</v>
          </cell>
          <cell r="F4">
            <v>181113759</v>
          </cell>
          <cell r="G4">
            <v>600000346</v>
          </cell>
          <cell r="H4" t="str">
            <v>Středočeský</v>
          </cell>
          <cell r="I4" t="str">
            <v>Benešov</v>
          </cell>
          <cell r="J4" t="str">
            <v>Petroupim</v>
          </cell>
        </row>
        <row r="5">
          <cell r="A5" t="str">
            <v>Archa ZŠ</v>
          </cell>
          <cell r="B5" t="str">
            <v>ARCHA základní škola a mateřská škola při Církvi československé husitské</v>
          </cell>
          <cell r="C5" t="str">
            <v>Základní škola</v>
          </cell>
          <cell r="D5" t="str">
            <v>Pražská diecéze Církve československé husitské</v>
          </cell>
          <cell r="E5">
            <v>63822211</v>
          </cell>
          <cell r="F5">
            <v>110450591</v>
          </cell>
          <cell r="G5">
            <v>600000346</v>
          </cell>
          <cell r="H5" t="str">
            <v>Středočeský</v>
          </cell>
          <cell r="I5" t="str">
            <v>Benešov</v>
          </cell>
          <cell r="J5" t="str">
            <v>Petroupim</v>
          </cell>
        </row>
        <row r="6">
          <cell r="A6" t="str">
            <v>Benešov DDM</v>
          </cell>
          <cell r="B6" t="str">
            <v>Dům dětí a mládeže Benešov</v>
          </cell>
          <cell r="C6" t="str">
            <v>DDM</v>
          </cell>
          <cell r="D6" t="str">
            <v>Město Benešov</v>
          </cell>
          <cell r="E6">
            <v>61664634</v>
          </cell>
          <cell r="F6">
            <v>102814490</v>
          </cell>
          <cell r="G6">
            <v>600042286</v>
          </cell>
          <cell r="H6" t="str">
            <v>Středočeský</v>
          </cell>
          <cell r="I6" t="str">
            <v>Benešov</v>
          </cell>
          <cell r="J6" t="str">
            <v>Benešov</v>
          </cell>
        </row>
        <row r="7">
          <cell r="A7" t="str">
            <v>Benešov MŠ Berušky</v>
          </cell>
          <cell r="B7" t="str">
            <v>Mateřská škola "Berušky" Benešov, Táborská 350</v>
          </cell>
          <cell r="C7" t="str">
            <v>Mateřská škola</v>
          </cell>
          <cell r="D7" t="str">
            <v>Město Benešov</v>
          </cell>
          <cell r="E7">
            <v>75033003</v>
          </cell>
          <cell r="F7">
            <v>107510057</v>
          </cell>
          <cell r="G7">
            <v>600041492</v>
          </cell>
          <cell r="H7" t="str">
            <v>Středočeský</v>
          </cell>
          <cell r="I7" t="str">
            <v>Benešov</v>
          </cell>
          <cell r="J7" t="str">
            <v>Benešov</v>
          </cell>
        </row>
        <row r="8">
          <cell r="A8" t="str">
            <v>Benešov MŠ Čtyřlístek</v>
          </cell>
          <cell r="B8" t="str">
            <v>Mateřská škola "Čtyřlístek" Benešov, Bezručova 1948 - příspěvková organizace</v>
          </cell>
          <cell r="C8" t="str">
            <v>Mateřská škola</v>
          </cell>
          <cell r="D8" t="str">
            <v>Město Benešov</v>
          </cell>
          <cell r="E8">
            <v>75033011</v>
          </cell>
          <cell r="F8">
            <v>108002039</v>
          </cell>
          <cell r="G8">
            <v>600041832</v>
          </cell>
          <cell r="H8" t="str">
            <v>Středočeský</v>
          </cell>
          <cell r="I8" t="str">
            <v>Benešov</v>
          </cell>
          <cell r="J8" t="str">
            <v>Benešov</v>
          </cell>
        </row>
        <row r="9">
          <cell r="A9" t="str">
            <v>Benešov MŠ Na Karlově</v>
          </cell>
          <cell r="B9" t="str">
            <v>Základní škola a mateřská škola Benešov, Na Karlově 372</v>
          </cell>
          <cell r="C9" t="str">
            <v>Mateřská škola</v>
          </cell>
          <cell r="D9" t="str">
            <v>Město Benešov</v>
          </cell>
          <cell r="E9">
            <v>75033054</v>
          </cell>
          <cell r="F9" t="str">
            <v> 150015984</v>
          </cell>
          <cell r="G9">
            <v>650015959</v>
          </cell>
          <cell r="H9" t="str">
            <v>Středočeský</v>
          </cell>
          <cell r="I9" t="str">
            <v>Benešov</v>
          </cell>
          <cell r="J9" t="str">
            <v>Benešov</v>
          </cell>
        </row>
        <row r="10">
          <cell r="A10" t="str">
            <v>Benešov MŠ Sedmipírek</v>
          </cell>
          <cell r="B10" t="str">
            <v>Mateřská škola "U kohoutka Sedmipírka" Benešov, Dukelská 1546</v>
          </cell>
          <cell r="C10" t="str">
            <v>Mateřská škola</v>
          </cell>
          <cell r="D10" t="str">
            <v>Město Benešov</v>
          </cell>
          <cell r="E10">
            <v>75033038</v>
          </cell>
          <cell r="F10">
            <v>107510588</v>
          </cell>
          <cell r="G10">
            <v>662000137</v>
          </cell>
          <cell r="H10" t="str">
            <v>Středočeský</v>
          </cell>
          <cell r="I10" t="str">
            <v>Benešov</v>
          </cell>
          <cell r="J10" t="str">
            <v>Benešov</v>
          </cell>
        </row>
        <row r="11">
          <cell r="A11" t="str">
            <v>Benešov MŠ ŠJ 1545 Sedmipírek</v>
          </cell>
          <cell r="B11" t="str">
            <v>Mateřská škola "U kohoutka Sedmipírka" Benešov, Dukelská 1546</v>
          </cell>
          <cell r="C11" t="str">
            <v>Školní jídelna</v>
          </cell>
          <cell r="D11" t="str">
            <v>Město Benešov</v>
          </cell>
          <cell r="E11">
            <v>75033038</v>
          </cell>
          <cell r="F11">
            <v>102674043</v>
          </cell>
          <cell r="G11">
            <v>662000137</v>
          </cell>
          <cell r="H11" t="str">
            <v>Středočeský</v>
          </cell>
          <cell r="I11" t="str">
            <v>Benešov</v>
          </cell>
          <cell r="J11" t="str">
            <v>Benešov</v>
          </cell>
        </row>
        <row r="12">
          <cell r="A12" t="str">
            <v>Benešov MŠ Úsměv</v>
          </cell>
          <cell r="B12" t="str">
            <v>Mateřská škola "Úsměv" Benešov, Pražského povstání 1711</v>
          </cell>
          <cell r="C12" t="str">
            <v>Mateřská škola</v>
          </cell>
          <cell r="D12" t="str">
            <v>Město Benešov</v>
          </cell>
          <cell r="E12">
            <v>75033020</v>
          </cell>
          <cell r="F12">
            <v>107510596</v>
          </cell>
          <cell r="G12">
            <v>600041816</v>
          </cell>
          <cell r="H12" t="str">
            <v>Středočeský</v>
          </cell>
          <cell r="I12" t="str">
            <v>Benešov</v>
          </cell>
          <cell r="J12" t="str">
            <v>Benešov</v>
          </cell>
        </row>
        <row r="13">
          <cell r="A13" t="str">
            <v>Benešov ŠJ Berušky</v>
          </cell>
          <cell r="B13" t="str">
            <v>Mateřská škola "Berušky" Benešov, Táborská 350</v>
          </cell>
          <cell r="C13" t="str">
            <v>Školní jídelna</v>
          </cell>
          <cell r="D13" t="str">
            <v>Město Benešov</v>
          </cell>
          <cell r="E13">
            <v>75033003</v>
          </cell>
          <cell r="F13">
            <v>102662690</v>
          </cell>
          <cell r="G13">
            <v>600041492</v>
          </cell>
          <cell r="H13" t="str">
            <v>Středočeský</v>
          </cell>
          <cell r="I13" t="str">
            <v>Benešov</v>
          </cell>
          <cell r="J13" t="str">
            <v>Benešov</v>
          </cell>
        </row>
        <row r="14">
          <cell r="A14" t="str">
            <v>Benešov ŠJ Čtyřlístek</v>
          </cell>
          <cell r="B14" t="str">
            <v>Mateřská škola "Čtyřlístek" Benešov, Bezručova 1948 - příspěvková organizace</v>
          </cell>
          <cell r="C14" t="str">
            <v>Školní jídelna</v>
          </cell>
          <cell r="D14" t="str">
            <v>Město Benešov</v>
          </cell>
          <cell r="E14">
            <v>75033011</v>
          </cell>
          <cell r="F14">
            <v>108002047</v>
          </cell>
          <cell r="G14">
            <v>600041832</v>
          </cell>
          <cell r="H14" t="str">
            <v>Středočeský</v>
          </cell>
          <cell r="I14" t="str">
            <v>Benešov</v>
          </cell>
          <cell r="J14" t="str">
            <v>Benešov</v>
          </cell>
        </row>
        <row r="15">
          <cell r="A15" t="str">
            <v>Benešov ŠJ Dukelská</v>
          </cell>
          <cell r="B15" t="str">
            <v>Školní jídelna Benešov, Dukelská 1818</v>
          </cell>
          <cell r="C15" t="str">
            <v>Školní jídelna</v>
          </cell>
          <cell r="D15" t="str">
            <v>Město Benešov</v>
          </cell>
          <cell r="E15">
            <v>49828851</v>
          </cell>
          <cell r="F15">
            <v>102662380</v>
          </cell>
          <cell r="G15">
            <v>600042308</v>
          </cell>
          <cell r="H15" t="str">
            <v>Středočeský</v>
          </cell>
          <cell r="I15" t="str">
            <v>Benešov</v>
          </cell>
          <cell r="J15" t="str">
            <v>Benešov</v>
          </cell>
        </row>
        <row r="16">
          <cell r="A16" t="str">
            <v>Benešov ŠJ Jiráskova</v>
          </cell>
          <cell r="B16" t="str">
            <v>Školní jídelna Benešov, Jiráskova 888</v>
          </cell>
          <cell r="C16" t="str">
            <v>Školní jídelna</v>
          </cell>
          <cell r="D16" t="str">
            <v>Město Benešov</v>
          </cell>
          <cell r="E16">
            <v>49828894</v>
          </cell>
          <cell r="F16">
            <v>102662398</v>
          </cell>
          <cell r="G16">
            <v>600042316</v>
          </cell>
          <cell r="H16" t="str">
            <v>Středočeský</v>
          </cell>
          <cell r="I16" t="str">
            <v>Benešov</v>
          </cell>
          <cell r="J16" t="str">
            <v>Benešov</v>
          </cell>
        </row>
        <row r="17">
          <cell r="A17" t="str">
            <v>Benešov ŠJ Na Karlově</v>
          </cell>
          <cell r="B17" t="str">
            <v>Školní jídelna Benešov, Na Karlově 372</v>
          </cell>
          <cell r="C17" t="str">
            <v>Školní jídelna</v>
          </cell>
          <cell r="D17" t="str">
            <v>Město Benešov</v>
          </cell>
          <cell r="E17">
            <v>61660094</v>
          </cell>
          <cell r="F17">
            <v>108002021</v>
          </cell>
          <cell r="G17">
            <v>600042359</v>
          </cell>
          <cell r="H17" t="str">
            <v>Středočeský</v>
          </cell>
          <cell r="I17" t="str">
            <v>Benešov</v>
          </cell>
          <cell r="J17" t="str">
            <v>Benešov</v>
          </cell>
        </row>
        <row r="18">
          <cell r="A18" t="str">
            <v>Benešov ŠJ praktická</v>
          </cell>
          <cell r="B18" t="str">
            <v>Základní škola a Praktická škola Benešov, Hodějovského 1654</v>
          </cell>
          <cell r="C18" t="str">
            <v>Školní jídelna - výdejna</v>
          </cell>
          <cell r="D18" t="str">
            <v>Město Benešov</v>
          </cell>
          <cell r="E18">
            <v>75033046</v>
          </cell>
          <cell r="F18">
            <v>181105063</v>
          </cell>
          <cell r="G18">
            <v>600042260</v>
          </cell>
          <cell r="H18" t="str">
            <v>Středočeský</v>
          </cell>
          <cell r="I18" t="str">
            <v>Benešov</v>
          </cell>
          <cell r="J18" t="str">
            <v>Benešov</v>
          </cell>
        </row>
        <row r="19">
          <cell r="A19" t="str">
            <v>Benešov ŠJ Úsměv</v>
          </cell>
          <cell r="B19" t="str">
            <v>Mateřská škola "Úsměv" Benešov, Pražského povstání 1711</v>
          </cell>
          <cell r="C19" t="str">
            <v>Školní jídelna</v>
          </cell>
          <cell r="D19" t="str">
            <v>Město Benešov</v>
          </cell>
          <cell r="E19">
            <v>75033020</v>
          </cell>
          <cell r="F19">
            <v>102674051</v>
          </cell>
          <cell r="G19">
            <v>600041816</v>
          </cell>
          <cell r="H19" t="str">
            <v>Středočeský</v>
          </cell>
          <cell r="I19" t="str">
            <v>Benešov</v>
          </cell>
          <cell r="J19" t="str">
            <v>Benešov</v>
          </cell>
        </row>
        <row r="20">
          <cell r="A20" t="str">
            <v>Benešov ŠJ-V Na Karlově</v>
          </cell>
          <cell r="B20" t="str">
            <v>Základní škola a mateřská škola Benešov, Na Karlově 372</v>
          </cell>
          <cell r="C20" t="str">
            <v>Školní jídelna - výdejna</v>
          </cell>
          <cell r="D20" t="str">
            <v>Město Benešov</v>
          </cell>
          <cell r="E20">
            <v>75033054</v>
          </cell>
          <cell r="F20">
            <v>181038200</v>
          </cell>
          <cell r="G20">
            <v>650015959</v>
          </cell>
          <cell r="H20" t="str">
            <v>Středočeský</v>
          </cell>
          <cell r="I20" t="str">
            <v>Benešov</v>
          </cell>
          <cell r="J20" t="str">
            <v>Benešov</v>
          </cell>
        </row>
        <row r="21">
          <cell r="A21" t="str">
            <v>Benešov ZŠ Dukelská</v>
          </cell>
          <cell r="B21" t="str">
            <v xml:space="preserve">Základní škola Benešov, Dukelská 1818 </v>
          </cell>
          <cell r="C21" t="str">
            <v>Základní škola</v>
          </cell>
          <cell r="D21" t="str">
            <v>Město Benešov</v>
          </cell>
          <cell r="E21">
            <v>75033071</v>
          </cell>
          <cell r="F21">
            <v>102002185</v>
          </cell>
          <cell r="G21">
            <v>600041956</v>
          </cell>
          <cell r="H21" t="str">
            <v>Středočeský</v>
          </cell>
          <cell r="I21" t="str">
            <v>Benešov</v>
          </cell>
          <cell r="J21" t="str">
            <v>Benešov</v>
          </cell>
        </row>
        <row r="22">
          <cell r="A22" t="str">
            <v>Benešov ZŠ Jiráskova</v>
          </cell>
          <cell r="B22" t="str">
            <v>Základní škola Benešov, Jiráskova 888</v>
          </cell>
          <cell r="C22" t="str">
            <v>Základní škola</v>
          </cell>
          <cell r="D22" t="str">
            <v>Město Benešov</v>
          </cell>
          <cell r="E22">
            <v>75033062</v>
          </cell>
          <cell r="F22">
            <v>102002207</v>
          </cell>
          <cell r="G22">
            <v>600041972</v>
          </cell>
          <cell r="H22" t="str">
            <v>Středočeský</v>
          </cell>
          <cell r="I22" t="str">
            <v>Benešov</v>
          </cell>
          <cell r="J22" t="str">
            <v>Benešov</v>
          </cell>
        </row>
        <row r="23">
          <cell r="A23" t="str">
            <v>Benešov ZŠ Na Karlově</v>
          </cell>
          <cell r="B23" t="str">
            <v>Základní škola a mateřská škola Benešov, Na Karlově 372</v>
          </cell>
          <cell r="C23" t="str">
            <v>Základní škola</v>
          </cell>
          <cell r="D23" t="str">
            <v>Město Benešov</v>
          </cell>
          <cell r="E23">
            <v>75033054</v>
          </cell>
          <cell r="F23">
            <v>150015968</v>
          </cell>
          <cell r="G23">
            <v>650015959</v>
          </cell>
          <cell r="H23" t="str">
            <v>Středočeský</v>
          </cell>
          <cell r="I23" t="str">
            <v>Benešov</v>
          </cell>
          <cell r="J23" t="str">
            <v>Benešov</v>
          </cell>
        </row>
        <row r="24">
          <cell r="A24" t="str">
            <v>Benešov ZŠ praktická</v>
          </cell>
          <cell r="B24" t="str">
            <v>Základní škola a Praktická škola Benešov, Hodějovského 1654</v>
          </cell>
          <cell r="C24" t="str">
            <v>Základní škola</v>
          </cell>
          <cell r="D24" t="str">
            <v>Město Benešov</v>
          </cell>
          <cell r="E24">
            <v>75033046</v>
          </cell>
          <cell r="F24">
            <v>102002771</v>
          </cell>
          <cell r="G24">
            <v>600042260</v>
          </cell>
          <cell r="H24" t="str">
            <v>Středočeský</v>
          </cell>
          <cell r="I24" t="str">
            <v>Benešov</v>
          </cell>
          <cell r="J24" t="str">
            <v>Benešov</v>
          </cell>
        </row>
        <row r="25">
          <cell r="A25" t="str">
            <v>Benešov ZUŠ</v>
          </cell>
          <cell r="B25" t="str">
            <v>Základní umělecká škola Josefa Suka Benešov, Žižkova 471</v>
          </cell>
          <cell r="C25" t="str">
            <v>Základní umělecká škola</v>
          </cell>
          <cell r="D25" t="str">
            <v>Město Benešov</v>
          </cell>
          <cell r="E25">
            <v>69764051</v>
          </cell>
          <cell r="F25">
            <v>113000499</v>
          </cell>
          <cell r="G25">
            <v>613000480</v>
          </cell>
          <cell r="H25" t="str">
            <v>Středočeský</v>
          </cell>
          <cell r="I25" t="str">
            <v>Benešov</v>
          </cell>
          <cell r="J25" t="str">
            <v>Benešov</v>
          </cell>
        </row>
        <row r="26">
          <cell r="A26" t="str">
            <v>Bystřice MŠ</v>
          </cell>
          <cell r="B26" t="str">
            <v>Mateřská škola Bystřice, okres Benešov, příspěvková organizace</v>
          </cell>
          <cell r="C26" t="str">
            <v>Mateřská škola</v>
          </cell>
          <cell r="D26" t="str">
            <v>Město Bystřice</v>
          </cell>
          <cell r="E26">
            <v>75034492</v>
          </cell>
          <cell r="F26">
            <v>107510481</v>
          </cell>
          <cell r="G26">
            <v>600041875</v>
          </cell>
          <cell r="H26" t="str">
            <v>Středočeský</v>
          </cell>
          <cell r="I26" t="str">
            <v>Benešov</v>
          </cell>
          <cell r="J26" t="str">
            <v>Bystřice</v>
          </cell>
        </row>
        <row r="27">
          <cell r="A27" t="str">
            <v>Bystřice ŠJ MŠ</v>
          </cell>
          <cell r="B27" t="str">
            <v>Mateřská škola Bystřice, okres Benešov, příspěvková organizace</v>
          </cell>
          <cell r="C27" t="str">
            <v>Školní jídelna</v>
          </cell>
          <cell r="D27" t="str">
            <v>Město Bystřice</v>
          </cell>
          <cell r="E27">
            <v>75034492</v>
          </cell>
          <cell r="F27">
            <v>102662941</v>
          </cell>
          <cell r="G27">
            <v>600041875</v>
          </cell>
          <cell r="H27" t="str">
            <v>Středočeský</v>
          </cell>
          <cell r="I27" t="str">
            <v>Benešov</v>
          </cell>
          <cell r="J27" t="str">
            <v>Bystřice</v>
          </cell>
        </row>
        <row r="28">
          <cell r="A28" t="str">
            <v>Bystřice ŠJ ZŠ</v>
          </cell>
          <cell r="B28" t="str">
            <v>Základní škola Bystřice, okres Benešov, příspěvková organizace</v>
          </cell>
          <cell r="C28" t="str">
            <v>Školní jídelna</v>
          </cell>
          <cell r="D28" t="str">
            <v>Město Bystřice</v>
          </cell>
          <cell r="E28">
            <v>49528351</v>
          </cell>
          <cell r="F28">
            <v>102662401</v>
          </cell>
          <cell r="G28">
            <v>600042243</v>
          </cell>
          <cell r="H28" t="str">
            <v>Středočeský</v>
          </cell>
          <cell r="I28" t="str">
            <v>Benešov</v>
          </cell>
          <cell r="J28" t="str">
            <v>Bystřice</v>
          </cell>
        </row>
        <row r="29">
          <cell r="A29" t="str">
            <v>Bystřice ZŠ</v>
          </cell>
          <cell r="B29" t="str">
            <v>Základní škola Bystřice, okres Benešov, příspěvková organizace</v>
          </cell>
          <cell r="C29" t="str">
            <v>Základní škola</v>
          </cell>
          <cell r="D29" t="str">
            <v>Město Bystřice</v>
          </cell>
          <cell r="E29">
            <v>49528351</v>
          </cell>
          <cell r="F29" t="str">
            <v> 102002223</v>
          </cell>
          <cell r="G29">
            <v>600042243</v>
          </cell>
          <cell r="H29" t="str">
            <v>Středočeský</v>
          </cell>
          <cell r="I29" t="str">
            <v>Benešov</v>
          </cell>
          <cell r="J29" t="str">
            <v>Bystřice</v>
          </cell>
        </row>
        <row r="30">
          <cell r="A30" t="str">
            <v>Čerčany MŠ</v>
          </cell>
          <cell r="B30" t="str">
            <v>Mateřská škola Čerčany</v>
          </cell>
          <cell r="C30" t="str">
            <v>Mateřská škola</v>
          </cell>
          <cell r="D30" t="str">
            <v>Obec Čerčany</v>
          </cell>
          <cell r="E30">
            <v>71001085</v>
          </cell>
          <cell r="F30" t="str">
            <v> 107510073</v>
          </cell>
          <cell r="G30">
            <v>600041506</v>
          </cell>
          <cell r="H30" t="str">
            <v>Středočeský</v>
          </cell>
          <cell r="I30" t="str">
            <v>Benešov</v>
          </cell>
          <cell r="J30" t="str">
            <v>Čerčany</v>
          </cell>
        </row>
        <row r="31">
          <cell r="A31" t="str">
            <v>Čerčany ŠJ MŠ</v>
          </cell>
          <cell r="B31" t="str">
            <v>Mateřská škola Čerčany</v>
          </cell>
          <cell r="C31" t="str">
            <v>Školní jídelna</v>
          </cell>
          <cell r="D31" t="str">
            <v>Obec Čerčany</v>
          </cell>
          <cell r="E31">
            <v>71001085</v>
          </cell>
          <cell r="F31">
            <v>102662711</v>
          </cell>
          <cell r="G31">
            <v>600041506</v>
          </cell>
          <cell r="H31" t="str">
            <v>Středočeský</v>
          </cell>
          <cell r="I31" t="str">
            <v>Benešov</v>
          </cell>
          <cell r="J31" t="str">
            <v>Čerčany</v>
          </cell>
        </row>
        <row r="32">
          <cell r="A32" t="str">
            <v>Čerčany ŠJ ZŠ</v>
          </cell>
          <cell r="B32" t="str">
            <v>Základní škola Čerčany, okres Benešov</v>
          </cell>
          <cell r="C32" t="str">
            <v>Školní jídelna</v>
          </cell>
          <cell r="D32" t="str">
            <v>Obec Čerčany</v>
          </cell>
          <cell r="E32">
            <v>70879176</v>
          </cell>
          <cell r="F32">
            <v>102662428</v>
          </cell>
          <cell r="G32">
            <v>600041999</v>
          </cell>
          <cell r="H32" t="str">
            <v>Středočeský</v>
          </cell>
          <cell r="I32" t="str">
            <v>Benešov</v>
          </cell>
          <cell r="J32" t="str">
            <v>Čerčany</v>
          </cell>
        </row>
        <row r="33">
          <cell r="A33" t="str">
            <v>Čerčany ZŠ</v>
          </cell>
          <cell r="B33" t="str">
            <v>Základní škola Čerčany, okres Benešov</v>
          </cell>
          <cell r="C33" t="str">
            <v>Základní škola</v>
          </cell>
          <cell r="D33" t="str">
            <v>Obec Čerčany</v>
          </cell>
          <cell r="E33">
            <v>70879176</v>
          </cell>
          <cell r="F33">
            <v>102002274</v>
          </cell>
          <cell r="G33">
            <v>600041999</v>
          </cell>
          <cell r="H33" t="str">
            <v>Středočeský</v>
          </cell>
          <cell r="I33" t="str">
            <v>Benešov</v>
          </cell>
          <cell r="J33" t="str">
            <v>Čerčany</v>
          </cell>
        </row>
        <row r="34">
          <cell r="A34" t="str">
            <v>Čerčany ZUŠ</v>
          </cell>
          <cell r="B34" t="str">
            <v>Základní umělecká škola Čerčany, příspěvková organizace</v>
          </cell>
          <cell r="C34" t="str">
            <v>Základní umělecká škola</v>
          </cell>
          <cell r="D34" t="str">
            <v>Obec Čerčany</v>
          </cell>
          <cell r="E34">
            <v>71225528</v>
          </cell>
          <cell r="F34">
            <v>110450370</v>
          </cell>
          <cell r="G34">
            <v>650072812</v>
          </cell>
          <cell r="H34" t="str">
            <v>Středočeský</v>
          </cell>
          <cell r="I34" t="str">
            <v>Benešov</v>
          </cell>
          <cell r="J34" t="str">
            <v>Čerčany</v>
          </cell>
        </row>
        <row r="35">
          <cell r="A35" t="str">
            <v>Divišov MŠ</v>
          </cell>
          <cell r="B35" t="str">
            <v>Mateřská škola Divišov, okres Benešov</v>
          </cell>
          <cell r="C35" t="str">
            <v>Mateřská škola</v>
          </cell>
          <cell r="D35" t="str">
            <v>Městys Divišov</v>
          </cell>
          <cell r="E35">
            <v>70998523</v>
          </cell>
          <cell r="F35">
            <v>107510120</v>
          </cell>
          <cell r="G35">
            <v>600041522</v>
          </cell>
          <cell r="H35" t="str">
            <v>Středočeský</v>
          </cell>
          <cell r="I35" t="str">
            <v>Benešov</v>
          </cell>
          <cell r="J35" t="str">
            <v>Divišov</v>
          </cell>
        </row>
        <row r="36">
          <cell r="A36" t="str">
            <v>Divišov ŠJ MŠ</v>
          </cell>
          <cell r="B36" t="str">
            <v>Mateřská škola Divišov, okres Benešov</v>
          </cell>
          <cell r="C36" t="str">
            <v>Školní jídelna</v>
          </cell>
          <cell r="D36" t="str">
            <v>Městys Divišov</v>
          </cell>
          <cell r="E36">
            <v>70998523</v>
          </cell>
          <cell r="F36">
            <v>102662738</v>
          </cell>
          <cell r="G36">
            <v>600041522</v>
          </cell>
          <cell r="H36" t="str">
            <v>Středočeský</v>
          </cell>
          <cell r="I36" t="str">
            <v>Benešov</v>
          </cell>
          <cell r="J36" t="str">
            <v>Divišov</v>
          </cell>
        </row>
        <row r="37">
          <cell r="A37" t="str">
            <v>Divišov ŠJ ZŠ</v>
          </cell>
          <cell r="B37" t="str">
            <v>Základní škola Divišov, okres Benešov</v>
          </cell>
          <cell r="C37" t="str">
            <v>Školní jídelna</v>
          </cell>
          <cell r="D37" t="str">
            <v>Městys Divišov</v>
          </cell>
          <cell r="E37">
            <v>70998515</v>
          </cell>
          <cell r="F37">
            <v>102662436</v>
          </cell>
          <cell r="G37">
            <v>600042006</v>
          </cell>
          <cell r="H37" t="str">
            <v>Středočeský</v>
          </cell>
          <cell r="I37" t="str">
            <v>Benešov</v>
          </cell>
          <cell r="J37" t="str">
            <v>Divišov</v>
          </cell>
        </row>
        <row r="38">
          <cell r="A38" t="str">
            <v>Divišov ZŠ</v>
          </cell>
          <cell r="B38" t="str">
            <v>Základní škola Divišov, okres Benešov</v>
          </cell>
          <cell r="C38" t="str">
            <v>Základní škola</v>
          </cell>
          <cell r="D38" t="str">
            <v>Městys Divišov</v>
          </cell>
          <cell r="E38">
            <v>70998515</v>
          </cell>
          <cell r="F38">
            <v>102002291</v>
          </cell>
          <cell r="G38">
            <v>600042006</v>
          </cell>
          <cell r="H38" t="str">
            <v>Středočeský</v>
          </cell>
          <cell r="I38" t="str">
            <v>Benešov</v>
          </cell>
          <cell r="J38" t="str">
            <v>Divišov</v>
          </cell>
        </row>
        <row r="39">
          <cell r="A39" t="str">
            <v>GAIA MŠ</v>
          </cell>
          <cell r="B39" t="str">
            <v>Mateřská škola a základní škola GAIA</v>
          </cell>
          <cell r="C39" t="str">
            <v>Mateřská škola</v>
          </cell>
          <cell r="D39" t="str">
            <v>Bc. Jakub Svoboda</v>
          </cell>
          <cell r="E39" t="str">
            <v>02043378</v>
          </cell>
          <cell r="F39">
            <v>181048922</v>
          </cell>
          <cell r="G39">
            <v>691005567</v>
          </cell>
          <cell r="H39" t="str">
            <v>Středočeský</v>
          </cell>
          <cell r="I39" t="str">
            <v>Benešov</v>
          </cell>
          <cell r="J39" t="str">
            <v>Týnec nad Sázavou</v>
          </cell>
        </row>
        <row r="40">
          <cell r="A40" t="str">
            <v>GAIA ŠJ</v>
          </cell>
          <cell r="B40" t="str">
            <v>Mateřská škola a základní škola GAIA</v>
          </cell>
          <cell r="C40" t="str">
            <v>Školní jídelna - výdejna</v>
          </cell>
          <cell r="D40" t="str">
            <v>Bc. Jakub Svoboda</v>
          </cell>
          <cell r="E40" t="str">
            <v>02043378</v>
          </cell>
          <cell r="F40">
            <v>181048931</v>
          </cell>
          <cell r="G40">
            <v>691005567</v>
          </cell>
          <cell r="H40" t="str">
            <v>Středočeský</v>
          </cell>
          <cell r="I40" t="str">
            <v>Benešov</v>
          </cell>
          <cell r="J40" t="str">
            <v>Týnec nad Sázavou</v>
          </cell>
        </row>
        <row r="41">
          <cell r="A41" t="str">
            <v>GAIA ZŠ</v>
          </cell>
          <cell r="B41" t="str">
            <v>Mateřská škola a základní škola GAIA</v>
          </cell>
          <cell r="C41" t="str">
            <v>Základní škola</v>
          </cell>
          <cell r="D41" t="str">
            <v>Bc. Jakub Svoboda</v>
          </cell>
          <cell r="E41" t="str">
            <v>02043378</v>
          </cell>
          <cell r="F41">
            <v>181076560</v>
          </cell>
          <cell r="G41">
            <v>691005567</v>
          </cell>
          <cell r="H41" t="str">
            <v>Středočeský</v>
          </cell>
          <cell r="I41" t="str">
            <v>Benešov</v>
          </cell>
          <cell r="J41" t="str">
            <v>Týnec nad Sázavou</v>
          </cell>
        </row>
        <row r="42">
          <cell r="A42" t="str">
            <v>Gymnázium</v>
          </cell>
          <cell r="B42" t="str">
            <v>Gymnázium, Benešov, Husova 470</v>
          </cell>
          <cell r="C42" t="str">
            <v>Vícelété gymnázium</v>
          </cell>
          <cell r="D42" t="str">
            <v>Středočeský kraj</v>
          </cell>
          <cell r="E42">
            <v>61664707</v>
          </cell>
          <cell r="F42" t="str">
            <v>061664707</v>
          </cell>
          <cell r="G42">
            <v>600006671</v>
          </cell>
          <cell r="H42" t="str">
            <v>Středočeský</v>
          </cell>
          <cell r="I42" t="str">
            <v>Benešov</v>
          </cell>
          <cell r="J42" t="str">
            <v>Benešov</v>
          </cell>
        </row>
        <row r="43">
          <cell r="A43" t="str">
            <v>Chocerady MŠ</v>
          </cell>
          <cell r="B43" t="str">
            <v>Základní škola a Mateřská škola Chocerady 267, příspěvková organizace</v>
          </cell>
          <cell r="C43" t="str">
            <v>Mateřská škola</v>
          </cell>
          <cell r="D43" t="str">
            <v>Obec Chocerady</v>
          </cell>
          <cell r="E43">
            <v>75002922</v>
          </cell>
          <cell r="F43">
            <v>107510090</v>
          </cell>
          <cell r="G43">
            <v>600042022</v>
          </cell>
          <cell r="H43" t="str">
            <v>Středočeský</v>
          </cell>
          <cell r="I43" t="str">
            <v>Benešov</v>
          </cell>
          <cell r="J43" t="str">
            <v>Chocerady</v>
          </cell>
        </row>
        <row r="44">
          <cell r="A44" t="str">
            <v>Chocerady ŠJ</v>
          </cell>
          <cell r="B44" t="str">
            <v>Základní škola a Mateřská škola Chocerady 267, příspěvková organizace</v>
          </cell>
          <cell r="C44" t="str">
            <v>Školní jídelna</v>
          </cell>
          <cell r="D44" t="str">
            <v>Obec Chocerady</v>
          </cell>
          <cell r="E44">
            <v>75002922</v>
          </cell>
          <cell r="F44">
            <v>102662452</v>
          </cell>
          <cell r="G44">
            <v>600042022</v>
          </cell>
          <cell r="H44" t="str">
            <v>Středočeský</v>
          </cell>
          <cell r="I44" t="str">
            <v>Benešov</v>
          </cell>
          <cell r="J44" t="str">
            <v>Chocerady</v>
          </cell>
        </row>
        <row r="45">
          <cell r="A45" t="str">
            <v>Chocerady ZŠ</v>
          </cell>
          <cell r="B45" t="str">
            <v>Základní škola a Mateřská škola Chocerady 267, příspěvková organizace</v>
          </cell>
          <cell r="C45" t="str">
            <v>Základní škola</v>
          </cell>
          <cell r="D45" t="str">
            <v>Obec Chocerady</v>
          </cell>
          <cell r="E45">
            <v>75002922</v>
          </cell>
          <cell r="F45" t="str">
            <v> 102002312</v>
          </cell>
          <cell r="G45">
            <v>600042022</v>
          </cell>
          <cell r="H45" t="str">
            <v>Středočeský</v>
          </cell>
          <cell r="I45" t="str">
            <v>Benešov</v>
          </cell>
          <cell r="J45" t="str">
            <v>Chocerady</v>
          </cell>
        </row>
        <row r="46">
          <cell r="A46" t="str">
            <v>Chotýšany MŠ</v>
          </cell>
          <cell r="B46" t="str">
            <v>Základní škola a Mateřská škola, Chotýšany, okres Benešov</v>
          </cell>
          <cell r="C46" t="str">
            <v>Mateřská škola</v>
          </cell>
          <cell r="D46" t="str">
            <v>Obec Chotýšany</v>
          </cell>
          <cell r="E46">
            <v>71006559</v>
          </cell>
          <cell r="F46">
            <v>107510111</v>
          </cell>
          <cell r="G46">
            <v>600042235</v>
          </cell>
          <cell r="H46" t="str">
            <v>Středočeský</v>
          </cell>
          <cell r="I46" t="str">
            <v>Benešov</v>
          </cell>
          <cell r="J46" t="str">
            <v>Chotýšany</v>
          </cell>
        </row>
        <row r="47">
          <cell r="A47" t="str">
            <v>Chotýšany ŠJ 49</v>
          </cell>
          <cell r="B47" t="str">
            <v>Základní škola a Mateřská škola, Chotýšany, okres Benešov</v>
          </cell>
          <cell r="C47" t="str">
            <v>Školní jídelna</v>
          </cell>
          <cell r="D47" t="str">
            <v>Obec Chotýšany</v>
          </cell>
          <cell r="E47">
            <v>71006559</v>
          </cell>
          <cell r="F47">
            <v>102662321</v>
          </cell>
          <cell r="G47">
            <v>600042235</v>
          </cell>
          <cell r="H47" t="str">
            <v>Středočeský</v>
          </cell>
          <cell r="I47" t="str">
            <v>Benešov</v>
          </cell>
          <cell r="J47" t="str">
            <v>Chotýšany</v>
          </cell>
        </row>
        <row r="48">
          <cell r="A48" t="str">
            <v>Chotýšany ŠJ 84</v>
          </cell>
          <cell r="B48" t="str">
            <v>Základní škola a Mateřská škola, Chotýšany, okres Benešov</v>
          </cell>
          <cell r="C48" t="str">
            <v>Školní jídelna - výdejna</v>
          </cell>
          <cell r="D48" t="str">
            <v>Obec Chotýšany</v>
          </cell>
          <cell r="E48">
            <v>71006559</v>
          </cell>
          <cell r="F48">
            <v>181091291</v>
          </cell>
          <cell r="G48">
            <v>600042235</v>
          </cell>
          <cell r="H48" t="str">
            <v>Středočeský</v>
          </cell>
          <cell r="I48" t="str">
            <v>Benešov</v>
          </cell>
          <cell r="J48" t="str">
            <v>Chotýšany</v>
          </cell>
        </row>
        <row r="49">
          <cell r="A49" t="str">
            <v>Chotýšany ZŠ</v>
          </cell>
          <cell r="B49" t="str">
            <v>Základní škola a Mateřská škola, Chotýšany, okres Benešov</v>
          </cell>
          <cell r="C49" t="str">
            <v>Základní škola</v>
          </cell>
          <cell r="D49" t="str">
            <v>Obec Chotýšany</v>
          </cell>
          <cell r="E49">
            <v>71006559</v>
          </cell>
          <cell r="F49">
            <v>102002037</v>
          </cell>
          <cell r="G49">
            <v>600042235</v>
          </cell>
          <cell r="H49" t="str">
            <v>Středočeský</v>
          </cell>
          <cell r="I49" t="str">
            <v>Benešov</v>
          </cell>
          <cell r="J49" t="str">
            <v>Chotýšany</v>
          </cell>
        </row>
        <row r="50">
          <cell r="A50" t="str">
            <v>Krhanice MŠ</v>
          </cell>
          <cell r="B50" t="str">
            <v>Mateřská škola Krhanice, okres Benešov</v>
          </cell>
          <cell r="C50" t="str">
            <v>Mateřská škola</v>
          </cell>
          <cell r="D50" t="str">
            <v>Obec Krhanice</v>
          </cell>
          <cell r="E50">
            <v>75033445</v>
          </cell>
          <cell r="F50">
            <v>107510197</v>
          </cell>
          <cell r="G50">
            <v>600041573</v>
          </cell>
          <cell r="H50" t="str">
            <v>Středočeský</v>
          </cell>
          <cell r="I50" t="str">
            <v>Benešov</v>
          </cell>
          <cell r="J50" t="str">
            <v>Krhanice</v>
          </cell>
        </row>
        <row r="51">
          <cell r="A51" t="str">
            <v>Krhanice ŠJ MŠ</v>
          </cell>
          <cell r="B51" t="str">
            <v>Mateřská škola Krhanice, okres Benešov</v>
          </cell>
          <cell r="C51" t="str">
            <v>Školní jídelna - výdejna</v>
          </cell>
          <cell r="D51" t="str">
            <v>Obec Krhanice</v>
          </cell>
          <cell r="E51">
            <v>75033445</v>
          </cell>
          <cell r="F51">
            <v>162000596</v>
          </cell>
          <cell r="G51">
            <v>600041573</v>
          </cell>
          <cell r="H51" t="str">
            <v>Středočeský</v>
          </cell>
          <cell r="I51" t="str">
            <v>Benešov</v>
          </cell>
          <cell r="J51" t="str">
            <v>Krhanice</v>
          </cell>
        </row>
        <row r="52">
          <cell r="A52" t="str">
            <v>Krhanice ŠJ ZŠ</v>
          </cell>
          <cell r="B52" t="str">
            <v>Základní škola Krhanice, okres Benešov</v>
          </cell>
          <cell r="C52" t="str">
            <v>Školní jídelna</v>
          </cell>
          <cell r="D52" t="str">
            <v>Obec Krhanice</v>
          </cell>
          <cell r="E52">
            <v>75033453</v>
          </cell>
          <cell r="F52">
            <v>162104421</v>
          </cell>
          <cell r="G52">
            <v>600042049</v>
          </cell>
          <cell r="H52" t="str">
            <v>Středočeský</v>
          </cell>
          <cell r="I52" t="str">
            <v>Benešov</v>
          </cell>
          <cell r="J52" t="str">
            <v>Krhanice</v>
          </cell>
        </row>
        <row r="53">
          <cell r="A53" t="str">
            <v>Krhanice ZŠ</v>
          </cell>
          <cell r="B53" t="str">
            <v>Základní škola Krhanice, okres Benešov</v>
          </cell>
          <cell r="C53" t="str">
            <v>Základní škola</v>
          </cell>
          <cell r="D53" t="str">
            <v>Obec Krhanice</v>
          </cell>
          <cell r="E53">
            <v>75033453</v>
          </cell>
          <cell r="F53" t="str">
            <v>   102002398</v>
          </cell>
          <cell r="G53">
            <v>600042049</v>
          </cell>
          <cell r="H53" t="str">
            <v>Středočeský</v>
          </cell>
          <cell r="I53" t="str">
            <v>Benešov</v>
          </cell>
          <cell r="J53" t="str">
            <v>Krhanice</v>
          </cell>
        </row>
        <row r="54">
          <cell r="A54" t="str">
            <v>Křečovice MŠ</v>
          </cell>
          <cell r="B54" t="str">
            <v xml:space="preserve">Základní škola Josefa Suka a mateřská škola Křečovice </v>
          </cell>
          <cell r="C54" t="str">
            <v>Mateřská škola</v>
          </cell>
          <cell r="D54" t="str">
            <v>Obec Křečovice</v>
          </cell>
          <cell r="E54">
            <v>75034794</v>
          </cell>
          <cell r="F54" t="str">
            <v> 107510162</v>
          </cell>
          <cell r="G54">
            <v>600041891</v>
          </cell>
          <cell r="H54" t="str">
            <v>Středočeský</v>
          </cell>
          <cell r="I54" t="str">
            <v>Benešov</v>
          </cell>
          <cell r="J54" t="str">
            <v>Křečovice</v>
          </cell>
        </row>
        <row r="55">
          <cell r="A55" t="str">
            <v>Křečovice ŠJ</v>
          </cell>
          <cell r="B55" t="str">
            <v xml:space="preserve">Základní škola Josefa Suka a mateřská škola Křečovice </v>
          </cell>
          <cell r="C55" t="str">
            <v>Školní jídelna</v>
          </cell>
          <cell r="D55" t="str">
            <v>Obec Křečovice</v>
          </cell>
          <cell r="E55">
            <v>75034794</v>
          </cell>
          <cell r="F55">
            <v>102662339</v>
          </cell>
          <cell r="G55">
            <v>600041891</v>
          </cell>
          <cell r="H55" t="str">
            <v>Středočeský</v>
          </cell>
          <cell r="I55" t="str">
            <v>Benešov</v>
          </cell>
          <cell r="J55" t="str">
            <v>Křečovice</v>
          </cell>
        </row>
        <row r="56">
          <cell r="A56" t="str">
            <v>Křečovice ZŠ</v>
          </cell>
          <cell r="B56" t="str">
            <v xml:space="preserve">Základní škola Josefa Suka a mateřská škola Křečovice </v>
          </cell>
          <cell r="C56" t="str">
            <v>Základní škola</v>
          </cell>
          <cell r="D56" t="str">
            <v>Obec Křečovice</v>
          </cell>
          <cell r="E56">
            <v>75034794</v>
          </cell>
          <cell r="F56" t="str">
            <v> 102002045</v>
          </cell>
          <cell r="G56">
            <v>600041891</v>
          </cell>
          <cell r="H56" t="str">
            <v>Středočeský</v>
          </cell>
          <cell r="I56" t="str">
            <v>Benešov</v>
          </cell>
          <cell r="J56" t="str">
            <v>Křečovice</v>
          </cell>
        </row>
        <row r="57">
          <cell r="A57" t="str">
            <v>Lešany MŠ</v>
          </cell>
          <cell r="B57" t="str">
            <v>Základní škola a mateřská škola Lešany</v>
          </cell>
          <cell r="C57" t="str">
            <v>Mateřská škola</v>
          </cell>
          <cell r="D57" t="str">
            <v>Obec Lešany</v>
          </cell>
          <cell r="E57">
            <v>70990751</v>
          </cell>
          <cell r="F57">
            <v>107516802</v>
          </cell>
          <cell r="G57">
            <v>600041883</v>
          </cell>
          <cell r="H57" t="str">
            <v>Středočeský</v>
          </cell>
          <cell r="I57" t="str">
            <v>Benešov</v>
          </cell>
          <cell r="J57" t="str">
            <v>Lešany</v>
          </cell>
        </row>
        <row r="58">
          <cell r="A58" t="str">
            <v>Lešany ŠJ</v>
          </cell>
          <cell r="B58" t="str">
            <v>Základní škola a mateřská škola Lešany</v>
          </cell>
          <cell r="C58" t="str">
            <v>Školní jídelna</v>
          </cell>
          <cell r="D58" t="str">
            <v>Obec Lešany</v>
          </cell>
          <cell r="E58">
            <v>70990751</v>
          </cell>
          <cell r="F58">
            <v>102738726</v>
          </cell>
          <cell r="G58">
            <v>600041883</v>
          </cell>
          <cell r="H58" t="str">
            <v>Středočeský</v>
          </cell>
          <cell r="I58" t="str">
            <v>Benešov</v>
          </cell>
          <cell r="J58" t="str">
            <v>Lešany</v>
          </cell>
        </row>
        <row r="59">
          <cell r="A59" t="str">
            <v>Lešany ZŠ</v>
          </cell>
          <cell r="B59" t="str">
            <v>Základní škola a mateřská škola Lešany</v>
          </cell>
          <cell r="C59" t="str">
            <v>Základní škola</v>
          </cell>
          <cell r="D59" t="str">
            <v>Obec Lešany</v>
          </cell>
          <cell r="E59">
            <v>70990751</v>
          </cell>
          <cell r="F59" t="str">
            <v>000232122</v>
          </cell>
          <cell r="G59">
            <v>600041883</v>
          </cell>
          <cell r="H59" t="str">
            <v>Středočeský</v>
          </cell>
          <cell r="I59" t="str">
            <v>Benešov</v>
          </cell>
          <cell r="J59" t="str">
            <v>Lešany</v>
          </cell>
        </row>
        <row r="60">
          <cell r="A60" t="str">
            <v>Maršovice MŠ</v>
          </cell>
          <cell r="B60" t="str">
            <v>Mateřská škola Maršovice, okres Benešov, příspěvková organizace</v>
          </cell>
          <cell r="C60" t="str">
            <v>Mateřská škola</v>
          </cell>
          <cell r="D60" t="str">
            <v>Městys Maršovice</v>
          </cell>
          <cell r="E60">
            <v>70993432</v>
          </cell>
          <cell r="F60">
            <v>107510227</v>
          </cell>
          <cell r="G60">
            <v>600042197</v>
          </cell>
          <cell r="H60" t="str">
            <v>Středočeský</v>
          </cell>
          <cell r="I60" t="str">
            <v>Benešov</v>
          </cell>
          <cell r="J60" t="str">
            <v>Maršovice</v>
          </cell>
        </row>
        <row r="61">
          <cell r="A61" t="str">
            <v>Maršovice ŠJ</v>
          </cell>
          <cell r="B61" t="str">
            <v>Mateřská škola Maršovice, okres Benešov, příspěvková organizace</v>
          </cell>
          <cell r="C61" t="str">
            <v>Školní jídelna</v>
          </cell>
          <cell r="D61" t="str">
            <v>Městys Maršovice</v>
          </cell>
          <cell r="E61">
            <v>70993432</v>
          </cell>
          <cell r="F61">
            <v>102662797</v>
          </cell>
          <cell r="G61">
            <v>600042197</v>
          </cell>
          <cell r="H61" t="str">
            <v>Středočeský</v>
          </cell>
          <cell r="I61" t="str">
            <v>Benešov</v>
          </cell>
          <cell r="J61" t="str">
            <v>Maršovice</v>
          </cell>
        </row>
        <row r="62">
          <cell r="A62" t="str">
            <v>Minisvět MŠ</v>
          </cell>
          <cell r="B62" t="str">
            <v>Mateřská škola MiniSvět Mrač s.r.o.</v>
          </cell>
          <cell r="C62" t="str">
            <v>Mateřská škola</v>
          </cell>
          <cell r="D62" t="str">
            <v>Mateřská škola MiniSvět Mrač s.r.o.</v>
          </cell>
          <cell r="E62">
            <v>28391357</v>
          </cell>
          <cell r="F62">
            <v>181005239</v>
          </cell>
          <cell r="G62">
            <v>691000328</v>
          </cell>
          <cell r="H62" t="str">
            <v>Středočeský</v>
          </cell>
          <cell r="I62" t="str">
            <v>Benešov</v>
          </cell>
          <cell r="J62" t="str">
            <v>Mrač</v>
          </cell>
        </row>
        <row r="63">
          <cell r="A63" t="str">
            <v>Minisvět ŠJ</v>
          </cell>
          <cell r="B63" t="str">
            <v>Mateřská škola MiniSvět Mrač s.r.o.</v>
          </cell>
          <cell r="C63" t="str">
            <v>Školní jídelna</v>
          </cell>
          <cell r="D63" t="str">
            <v>Mateřská škola MiniSvět Mrač s.r.o.</v>
          </cell>
          <cell r="E63">
            <v>28391357</v>
          </cell>
          <cell r="F63">
            <v>181005247</v>
          </cell>
          <cell r="G63">
            <v>691000328</v>
          </cell>
          <cell r="H63" t="str">
            <v>Středočeský</v>
          </cell>
          <cell r="I63" t="str">
            <v>Benešov</v>
          </cell>
          <cell r="J63" t="str">
            <v>Mrač</v>
          </cell>
        </row>
        <row r="64">
          <cell r="A64" t="str">
            <v>Nespeky MŠ</v>
          </cell>
          <cell r="B64" t="str">
            <v>Mateřská škola Nespeky, příspěvková organizace</v>
          </cell>
          <cell r="C64" t="str">
            <v>Mateřská škola</v>
          </cell>
          <cell r="D64" t="str">
            <v>Obec Nespeky</v>
          </cell>
          <cell r="E64">
            <v>72554215</v>
          </cell>
          <cell r="F64" t="str">
            <v> 181035804</v>
          </cell>
          <cell r="G64">
            <v>691004072</v>
          </cell>
          <cell r="H64" t="str">
            <v>Středočeský</v>
          </cell>
          <cell r="I64" t="str">
            <v>Benešov</v>
          </cell>
          <cell r="J64" t="str">
            <v>Nespeky</v>
          </cell>
        </row>
        <row r="65">
          <cell r="A65" t="str">
            <v>Nespeky ŠJ</v>
          </cell>
          <cell r="B65" t="str">
            <v>Mateřská škola Nespeky, příspěvková organizace</v>
          </cell>
          <cell r="C65" t="str">
            <v>Školní jídelna - výdejna</v>
          </cell>
          <cell r="D65" t="str">
            <v>Obec Nespeky</v>
          </cell>
          <cell r="E65">
            <v>72554215</v>
          </cell>
          <cell r="F65">
            <v>181035812</v>
          </cell>
          <cell r="G65">
            <v>691004072</v>
          </cell>
          <cell r="H65" t="str">
            <v>Středočeský</v>
          </cell>
          <cell r="I65" t="str">
            <v>Benešov</v>
          </cell>
          <cell r="J65" t="str">
            <v>Nespeky</v>
          </cell>
        </row>
        <row r="66">
          <cell r="A66" t="str">
            <v>Netvořice MŠ</v>
          </cell>
          <cell r="B66" t="str">
            <v>Mateřská škola Netvořice, okres Benešov, příspěvková organizace</v>
          </cell>
          <cell r="C66" t="str">
            <v>Mateřská škola</v>
          </cell>
          <cell r="D66" t="str">
            <v>Městys Netvořice</v>
          </cell>
          <cell r="E66">
            <v>70996857</v>
          </cell>
          <cell r="F66" t="str">
            <v> 107510251</v>
          </cell>
          <cell r="G66">
            <v>600041620</v>
          </cell>
          <cell r="H66" t="str">
            <v>Středočeský</v>
          </cell>
          <cell r="I66" t="str">
            <v>Benešov</v>
          </cell>
          <cell r="J66" t="str">
            <v>Netvořice</v>
          </cell>
        </row>
        <row r="67">
          <cell r="A67" t="str">
            <v>Netvořice ŠJ MŠ</v>
          </cell>
          <cell r="B67" t="str">
            <v>Mateřská škola Netvořice, okres Benešov, příspěvková organizace</v>
          </cell>
          <cell r="C67" t="str">
            <v>Školní jídelna - výdejna</v>
          </cell>
          <cell r="D67" t="str">
            <v>Městys Netvořice</v>
          </cell>
          <cell r="E67">
            <v>70996857</v>
          </cell>
          <cell r="F67">
            <v>162000570</v>
          </cell>
          <cell r="G67">
            <v>600041620</v>
          </cell>
          <cell r="H67" t="str">
            <v>Středočeský</v>
          </cell>
          <cell r="I67" t="str">
            <v>Benešov</v>
          </cell>
          <cell r="J67" t="str">
            <v>Netvořice</v>
          </cell>
        </row>
        <row r="68">
          <cell r="A68" t="str">
            <v>Netvořice ŠJ ZŠ</v>
          </cell>
          <cell r="B68" t="str">
            <v>Základní škola Netvořice, okres Benešov, příspěvková organizace</v>
          </cell>
          <cell r="C68" t="str">
            <v>Školní jídelna</v>
          </cell>
          <cell r="D68" t="str">
            <v>Městys Netvořice</v>
          </cell>
          <cell r="E68">
            <v>70996865</v>
          </cell>
          <cell r="F68">
            <v>102662509</v>
          </cell>
          <cell r="G68">
            <v>600042073</v>
          </cell>
          <cell r="H68" t="str">
            <v>Středočeský</v>
          </cell>
          <cell r="I68" t="str">
            <v>Benešov</v>
          </cell>
          <cell r="J68" t="str">
            <v>Netvořice</v>
          </cell>
        </row>
        <row r="69">
          <cell r="A69" t="str">
            <v>Netvořice ZŠ</v>
          </cell>
          <cell r="B69" t="str">
            <v>Základní škola Netvořice, okres Benešov, příspěvková organizace</v>
          </cell>
          <cell r="C69" t="str">
            <v>Základní škola</v>
          </cell>
          <cell r="D69" t="str">
            <v>Městys Netvořice</v>
          </cell>
          <cell r="E69">
            <v>70996865</v>
          </cell>
          <cell r="F69">
            <v>102002461</v>
          </cell>
          <cell r="G69">
            <v>600042073</v>
          </cell>
          <cell r="H69" t="str">
            <v>Středočeský</v>
          </cell>
          <cell r="I69" t="str">
            <v>Benešov</v>
          </cell>
          <cell r="J69" t="str">
            <v>Netvořice</v>
          </cell>
        </row>
        <row r="70">
          <cell r="A70" t="str">
            <v>Neveklov MŠ</v>
          </cell>
          <cell r="B70" t="str">
            <v>Mateřská škola Neveklov, okres Benešov</v>
          </cell>
          <cell r="C70" t="str">
            <v>Mateřská škola</v>
          </cell>
          <cell r="D70" t="str">
            <v>Město Neveklov</v>
          </cell>
          <cell r="E70">
            <v>70990662</v>
          </cell>
          <cell r="F70">
            <v>107510260</v>
          </cell>
          <cell r="G70">
            <v>600041638</v>
          </cell>
          <cell r="H70" t="str">
            <v>Středočeský</v>
          </cell>
          <cell r="I70" t="str">
            <v>Benešov</v>
          </cell>
          <cell r="J70" t="str">
            <v>Neveklov</v>
          </cell>
        </row>
        <row r="71">
          <cell r="A71" t="str">
            <v>Neveklov ZŠ</v>
          </cell>
          <cell r="B71" t="str">
            <v>Základní škola Jana Kubelíka, Neveklov</v>
          </cell>
          <cell r="C71" t="str">
            <v>Základní škola</v>
          </cell>
          <cell r="D71" t="str">
            <v>Město Neveklov</v>
          </cell>
          <cell r="E71">
            <v>70990654</v>
          </cell>
          <cell r="F71">
            <v>102002479</v>
          </cell>
          <cell r="G71">
            <v>600042081</v>
          </cell>
          <cell r="H71" t="str">
            <v>Středočeský</v>
          </cell>
          <cell r="I71" t="str">
            <v>Benešov</v>
          </cell>
          <cell r="J71" t="str">
            <v>Neveklov</v>
          </cell>
        </row>
        <row r="72">
          <cell r="A72" t="str">
            <v>Petroupim MŠ</v>
          </cell>
          <cell r="B72" t="str">
            <v>Mateřská škola Petroupim, okres Benešov, příspěvková organizace</v>
          </cell>
          <cell r="C72" t="str">
            <v>Mateřská škola</v>
          </cell>
          <cell r="D72" t="str">
            <v>Obec Petroupim</v>
          </cell>
          <cell r="E72">
            <v>71004581</v>
          </cell>
          <cell r="F72">
            <v>107510049</v>
          </cell>
          <cell r="G72">
            <v>600041484</v>
          </cell>
          <cell r="H72" t="str">
            <v>Středočeský</v>
          </cell>
          <cell r="I72" t="str">
            <v>Benešov</v>
          </cell>
          <cell r="J72" t="str">
            <v>Petroupim</v>
          </cell>
        </row>
        <row r="73">
          <cell r="A73" t="str">
            <v>Petroupim ŠJ</v>
          </cell>
          <cell r="B73" t="str">
            <v>Mateřská škola Petroupim, okres Benešov, příspěvková organizace</v>
          </cell>
          <cell r="C73" t="str">
            <v>Školní jídelna</v>
          </cell>
          <cell r="D73" t="str">
            <v>Obec Petroupim</v>
          </cell>
          <cell r="E73">
            <v>71004581</v>
          </cell>
          <cell r="F73">
            <v>102662681</v>
          </cell>
          <cell r="G73">
            <v>600041484</v>
          </cell>
          <cell r="H73" t="str">
            <v>Středočeský</v>
          </cell>
          <cell r="I73" t="str">
            <v>Benešov</v>
          </cell>
          <cell r="J73" t="str">
            <v>Petroupim</v>
          </cell>
        </row>
        <row r="74">
          <cell r="A74" t="str">
            <v>Poříčí MŠ</v>
          </cell>
          <cell r="B74" t="str">
            <v>Základní škola a mateřská škola Poříčí nad Sázavou, okres Benešov, příspěvková organizace</v>
          </cell>
          <cell r="C74" t="str">
            <v>Mateřská škola</v>
          </cell>
          <cell r="D74" t="str">
            <v>Obec Poříčí nad Sázavou</v>
          </cell>
          <cell r="E74">
            <v>70991634</v>
          </cell>
          <cell r="F74">
            <v>107510294</v>
          </cell>
          <cell r="G74">
            <v>600042090</v>
          </cell>
          <cell r="H74" t="str">
            <v>Středočeský</v>
          </cell>
          <cell r="I74" t="str">
            <v>Benešov</v>
          </cell>
          <cell r="J74" t="str">
            <v>Poříčí nad Sázavou</v>
          </cell>
        </row>
        <row r="75">
          <cell r="A75" t="str">
            <v>Poříčí ŠJ</v>
          </cell>
          <cell r="B75" t="str">
            <v>Základní škola a mateřská škola Poříčí nad Sázavou, okres Benešov, příspěvková organizace</v>
          </cell>
          <cell r="C75" t="str">
            <v>Školní jídelna</v>
          </cell>
          <cell r="D75" t="str">
            <v>Obec Poříčí nad Sázavou</v>
          </cell>
          <cell r="E75">
            <v>70991634</v>
          </cell>
          <cell r="F75">
            <v>102662525</v>
          </cell>
          <cell r="G75">
            <v>600042090</v>
          </cell>
          <cell r="H75" t="str">
            <v>Středočeský</v>
          </cell>
          <cell r="I75" t="str">
            <v>Benešov</v>
          </cell>
          <cell r="J75" t="str">
            <v>Poříčí nad Sázavou</v>
          </cell>
        </row>
        <row r="76">
          <cell r="A76" t="str">
            <v>Poříčí ZŠ</v>
          </cell>
          <cell r="B76" t="str">
            <v>Základní škola a mateřská škola Poříčí nad Sázavou, okres Benešov, příspěvková organizace</v>
          </cell>
          <cell r="C76" t="str">
            <v>Základní škola</v>
          </cell>
          <cell r="D76" t="str">
            <v>Obec Poříčí nad Sázavou</v>
          </cell>
          <cell r="E76">
            <v>70991634</v>
          </cell>
          <cell r="F76">
            <v>102002517</v>
          </cell>
          <cell r="G76">
            <v>600042090</v>
          </cell>
          <cell r="H76" t="str">
            <v>Středočeský</v>
          </cell>
          <cell r="I76" t="str">
            <v>Benešov</v>
          </cell>
          <cell r="J76" t="str">
            <v>Poříčí nad Sázavou</v>
          </cell>
        </row>
        <row r="77">
          <cell r="A77" t="str">
            <v>Postupice MŠ</v>
          </cell>
          <cell r="B77" t="str">
            <v>Základní škola a Mateřská škola Postupice, okres Benešov</v>
          </cell>
          <cell r="C77" t="str">
            <v>Mateřská škola</v>
          </cell>
          <cell r="D77" t="str">
            <v>Obec Postupice</v>
          </cell>
          <cell r="E77">
            <v>70892598</v>
          </cell>
          <cell r="F77">
            <v>150013353</v>
          </cell>
          <cell r="G77">
            <v>600042103</v>
          </cell>
          <cell r="H77" t="str">
            <v>Středočeský</v>
          </cell>
          <cell r="I77" t="str">
            <v>Benešov</v>
          </cell>
          <cell r="J77" t="str">
            <v>Postupice</v>
          </cell>
        </row>
        <row r="78">
          <cell r="A78" t="str">
            <v>Postupice ŠJ</v>
          </cell>
          <cell r="B78" t="str">
            <v>Základní škola a Mateřská škola Postupice, okres Benešov</v>
          </cell>
          <cell r="C78" t="str">
            <v>Školní jídelna</v>
          </cell>
          <cell r="D78" t="str">
            <v>Obec Postupice</v>
          </cell>
          <cell r="E78">
            <v>70892598</v>
          </cell>
          <cell r="F78">
            <v>102662533</v>
          </cell>
          <cell r="G78">
            <v>600042103</v>
          </cell>
          <cell r="H78" t="str">
            <v>Středočeský</v>
          </cell>
          <cell r="I78" t="str">
            <v>Benešov</v>
          </cell>
          <cell r="J78" t="str">
            <v>Postupice</v>
          </cell>
        </row>
        <row r="79">
          <cell r="A79" t="str">
            <v>Postupice ZŠ</v>
          </cell>
          <cell r="B79" t="str">
            <v>Základní škola a Mateřská škola Postupice, okres Benešov</v>
          </cell>
          <cell r="C79" t="str">
            <v>Základní škola</v>
          </cell>
          <cell r="D79" t="str">
            <v>Obec Postupice</v>
          </cell>
          <cell r="E79">
            <v>70892598</v>
          </cell>
          <cell r="F79">
            <v>102002525</v>
          </cell>
          <cell r="G79">
            <v>600042103</v>
          </cell>
          <cell r="H79" t="str">
            <v>Středočeský</v>
          </cell>
          <cell r="I79" t="str">
            <v>Benešov</v>
          </cell>
          <cell r="J79" t="str">
            <v>Postupice</v>
          </cell>
        </row>
        <row r="80">
          <cell r="A80" t="str">
            <v>Přestavlky MŠ</v>
          </cell>
          <cell r="B80" t="str">
            <v>Mateřská škola Přestavlky u Čerčan</v>
          </cell>
          <cell r="C80" t="str">
            <v>Mateřská škola</v>
          </cell>
          <cell r="D80" t="str">
            <v>Obec Přestavlky u Čerčan</v>
          </cell>
          <cell r="E80">
            <v>71294201</v>
          </cell>
          <cell r="F80">
            <v>181070740</v>
          </cell>
          <cell r="G80">
            <v>691008361</v>
          </cell>
          <cell r="H80" t="str">
            <v>Středočeský</v>
          </cell>
          <cell r="I80" t="str">
            <v>Benešov</v>
          </cell>
          <cell r="J80" t="str">
            <v>Přestavlky u Čerčan</v>
          </cell>
        </row>
        <row r="81">
          <cell r="A81" t="str">
            <v>Přestavlky ŠJ</v>
          </cell>
          <cell r="B81" t="str">
            <v>Mateřská škola Přestavlky u Čerčan</v>
          </cell>
          <cell r="C81" t="str">
            <v>Školní jídelna - výdejna</v>
          </cell>
          <cell r="D81" t="str">
            <v>Obec Přestavlky u Čerčan</v>
          </cell>
          <cell r="E81">
            <v>71294201</v>
          </cell>
          <cell r="F81">
            <v>181070758</v>
          </cell>
          <cell r="G81">
            <v>691008361</v>
          </cell>
          <cell r="H81" t="str">
            <v>Středočeský</v>
          </cell>
          <cell r="I81" t="str">
            <v>Benešov</v>
          </cell>
          <cell r="J81" t="str">
            <v>Přestavlky u Čerčan</v>
          </cell>
        </row>
        <row r="82">
          <cell r="A82" t="str">
            <v>Pyšely MŠ</v>
          </cell>
          <cell r="B82" t="str">
            <v>Mateřská škola Pyšely, okres Benešov</v>
          </cell>
          <cell r="C82" t="str">
            <v>Mateřská škola</v>
          </cell>
          <cell r="D82" t="str">
            <v>Město Pyšely</v>
          </cell>
          <cell r="E82">
            <v>75031671</v>
          </cell>
          <cell r="F82">
            <v>107516080</v>
          </cell>
          <cell r="G82">
            <v>600041824</v>
          </cell>
          <cell r="H82" t="str">
            <v>Středočeský</v>
          </cell>
          <cell r="I82" t="str">
            <v>Benešov</v>
          </cell>
          <cell r="J82" t="str">
            <v>Pyšely</v>
          </cell>
        </row>
        <row r="83">
          <cell r="A83" t="str">
            <v>Pyšely ŠJ MŠ</v>
          </cell>
          <cell r="B83" t="str">
            <v>Mateřská škola Pyšely, okres Benešov</v>
          </cell>
          <cell r="C83" t="str">
            <v>Školní jídelna</v>
          </cell>
          <cell r="D83" t="str">
            <v>Město Pyšely</v>
          </cell>
          <cell r="E83">
            <v>75031671</v>
          </cell>
          <cell r="F83">
            <v>102726400</v>
          </cell>
          <cell r="G83">
            <v>600041824</v>
          </cell>
          <cell r="H83" t="str">
            <v>Středočeský</v>
          </cell>
          <cell r="I83" t="str">
            <v>Benešov</v>
          </cell>
          <cell r="J83" t="str">
            <v>Pyšely</v>
          </cell>
        </row>
        <row r="84">
          <cell r="A84" t="str">
            <v>Pyšely ŠJ ZŠ</v>
          </cell>
          <cell r="B84" t="str">
            <v>Základní škola T. G. Masaryka</v>
          </cell>
          <cell r="C84" t="str">
            <v>Školní jídelna</v>
          </cell>
          <cell r="D84" t="str">
            <v>Město Pyšely</v>
          </cell>
          <cell r="E84">
            <v>43750699</v>
          </cell>
          <cell r="F84">
            <v>102726311</v>
          </cell>
          <cell r="G84">
            <v>600042219</v>
          </cell>
          <cell r="H84" t="str">
            <v>Středočeský</v>
          </cell>
          <cell r="I84" t="str">
            <v>Benešov</v>
          </cell>
          <cell r="J84" t="str">
            <v>Pyšely</v>
          </cell>
        </row>
        <row r="85">
          <cell r="A85" t="str">
            <v>Pyšely ZŠ</v>
          </cell>
          <cell r="B85" t="str">
            <v>Základní škola T. G. Masaryka</v>
          </cell>
          <cell r="C85" t="str">
            <v>Základní škola</v>
          </cell>
          <cell r="D85" t="str">
            <v>Město Pyšely</v>
          </cell>
          <cell r="E85">
            <v>43750699</v>
          </cell>
          <cell r="F85">
            <v>108003931</v>
          </cell>
          <cell r="G85">
            <v>600042219</v>
          </cell>
          <cell r="H85" t="str">
            <v>Středočeský</v>
          </cell>
          <cell r="I85" t="str">
            <v>Benešov</v>
          </cell>
          <cell r="J85" t="str">
            <v>Pyšely</v>
          </cell>
        </row>
        <row r="86">
          <cell r="A86" t="str">
            <v>Řehenice MŠ</v>
          </cell>
          <cell r="B86" t="str">
            <v>Mateřská škola Pomněnka</v>
          </cell>
          <cell r="C86" t="str">
            <v>Mateřská škola</v>
          </cell>
          <cell r="D86" t="str">
            <v>Obec Řehenice</v>
          </cell>
          <cell r="E86">
            <v>72548011</v>
          </cell>
          <cell r="F86">
            <v>181030136</v>
          </cell>
          <cell r="G86">
            <v>691003262</v>
          </cell>
          <cell r="H86" t="str">
            <v>Středočeský</v>
          </cell>
          <cell r="I86" t="str">
            <v>Benešov</v>
          </cell>
          <cell r="J86" t="str">
            <v>Řehenice</v>
          </cell>
        </row>
        <row r="87">
          <cell r="A87" t="str">
            <v>Řehenice ŠJ</v>
          </cell>
          <cell r="B87" t="str">
            <v>Mateřská škola Pomněnka</v>
          </cell>
          <cell r="C87" t="str">
            <v>Školní jídelna - výdejna</v>
          </cell>
          <cell r="D87" t="str">
            <v>Obec Řehenice</v>
          </cell>
          <cell r="E87">
            <v>72548011</v>
          </cell>
          <cell r="F87">
            <v>181030144</v>
          </cell>
          <cell r="G87">
            <v>691003262</v>
          </cell>
          <cell r="H87" t="str">
            <v>Středočeský</v>
          </cell>
          <cell r="I87" t="str">
            <v>Benešov</v>
          </cell>
          <cell r="J87" t="str">
            <v>Řehenice</v>
          </cell>
        </row>
        <row r="88">
          <cell r="A88" t="str">
            <v>Sázava MŠ</v>
          </cell>
          <cell r="B88" t="str">
            <v>Základní škola a mateřská škola Sázava</v>
          </cell>
          <cell r="C88" t="str">
            <v>Mateřská škola</v>
          </cell>
          <cell r="D88" t="str">
            <v>Město Sázava</v>
          </cell>
          <cell r="E88">
            <v>71000585</v>
          </cell>
          <cell r="F88">
            <v>107513358</v>
          </cell>
          <cell r="G88">
            <v>600046427</v>
          </cell>
          <cell r="H88" t="str">
            <v>Středočeský</v>
          </cell>
          <cell r="I88" t="str">
            <v>Benešov</v>
          </cell>
          <cell r="J88" t="str">
            <v>Sázava</v>
          </cell>
        </row>
        <row r="89">
          <cell r="A89" t="str">
            <v>Sázava ŠJ</v>
          </cell>
          <cell r="B89" t="str">
            <v>Základní škola a mateřská škola Sázava</v>
          </cell>
          <cell r="C89" t="str">
            <v>Školní jídelna - výdejna</v>
          </cell>
          <cell r="D89" t="str">
            <v>Město Sázava</v>
          </cell>
          <cell r="E89">
            <v>71000585</v>
          </cell>
          <cell r="F89">
            <v>181103133</v>
          </cell>
          <cell r="G89">
            <v>600046427</v>
          </cell>
          <cell r="H89" t="str">
            <v>Středočeský</v>
          </cell>
          <cell r="I89" t="str">
            <v>Benešov</v>
          </cell>
          <cell r="J89" t="str">
            <v>Sázava</v>
          </cell>
        </row>
        <row r="90">
          <cell r="A90" t="str">
            <v>Sázava ZŠ</v>
          </cell>
          <cell r="B90" t="str">
            <v>Základní škola a mateřská škola Sázava</v>
          </cell>
          <cell r="C90" t="str">
            <v>Základní škola</v>
          </cell>
          <cell r="D90" t="str">
            <v>Město Sázava</v>
          </cell>
          <cell r="E90">
            <v>71000585</v>
          </cell>
          <cell r="F90">
            <v>102226717</v>
          </cell>
          <cell r="G90">
            <v>600046427</v>
          </cell>
          <cell r="H90" t="str">
            <v>Středočeský</v>
          </cell>
          <cell r="I90" t="str">
            <v>Benešov</v>
          </cell>
          <cell r="J90" t="str">
            <v>Sázava</v>
          </cell>
        </row>
        <row r="91">
          <cell r="A91" t="str">
            <v>Teplýšovice MŠ</v>
          </cell>
          <cell r="B91" t="str">
            <v>Základní škola a Mateřská škola Teplýšovice, okres Benešov</v>
          </cell>
          <cell r="C91" t="str">
            <v>Mateřská škola</v>
          </cell>
          <cell r="D91" t="str">
            <v>Obec Teplýšovice</v>
          </cell>
          <cell r="E91">
            <v>70992118</v>
          </cell>
          <cell r="F91">
            <v>107510359</v>
          </cell>
          <cell r="G91">
            <v>600041921</v>
          </cell>
          <cell r="H91" t="str">
            <v>Středočeský</v>
          </cell>
          <cell r="I91" t="str">
            <v>Benešov</v>
          </cell>
          <cell r="J91" t="str">
            <v>Teplýšovice</v>
          </cell>
        </row>
        <row r="92">
          <cell r="A92" t="str">
            <v>Teplýšovice ŠJ</v>
          </cell>
          <cell r="B92" t="str">
            <v>Základní škola a Mateřská škola Teplýšovice, okres Benešov</v>
          </cell>
          <cell r="C92" t="str">
            <v>Školní jídelna</v>
          </cell>
          <cell r="D92" t="str">
            <v>Obec Teplýšovice</v>
          </cell>
          <cell r="E92">
            <v>70992118</v>
          </cell>
          <cell r="F92">
            <v>102662843</v>
          </cell>
          <cell r="G92">
            <v>600041921</v>
          </cell>
          <cell r="H92" t="str">
            <v>Středočeský</v>
          </cell>
          <cell r="I92" t="str">
            <v>Benešov</v>
          </cell>
          <cell r="J92" t="str">
            <v>Teplýšovice</v>
          </cell>
        </row>
        <row r="93">
          <cell r="A93" t="str">
            <v>Teplýšovice ZŠ</v>
          </cell>
          <cell r="B93" t="str">
            <v>Základní škola a Mateřská škola Teplýšovice, okres Benešov</v>
          </cell>
          <cell r="C93" t="str">
            <v>Základní škola</v>
          </cell>
          <cell r="D93" t="str">
            <v>Obec Teplýšovice</v>
          </cell>
          <cell r="E93">
            <v>70992118</v>
          </cell>
          <cell r="F93">
            <v>102002088</v>
          </cell>
          <cell r="G93">
            <v>600041921</v>
          </cell>
          <cell r="H93" t="str">
            <v>Středočeský</v>
          </cell>
          <cell r="I93" t="str">
            <v>Benešov</v>
          </cell>
          <cell r="J93" t="str">
            <v>Teplýšovice</v>
          </cell>
        </row>
        <row r="94">
          <cell r="A94" t="str">
            <v>Týnec MŠ</v>
          </cell>
          <cell r="B94" t="str">
            <v>Mateřská škola Týnec nad Sázavou, příspěvková organizace</v>
          </cell>
          <cell r="C94" t="str">
            <v>Mateřská škola</v>
          </cell>
          <cell r="D94" t="str">
            <v>Město Týnec nad Sázavou</v>
          </cell>
          <cell r="E94">
            <v>71004696</v>
          </cell>
          <cell r="F94">
            <v>107510529</v>
          </cell>
          <cell r="G94">
            <v>600041760</v>
          </cell>
          <cell r="H94" t="str">
            <v>Středočeský</v>
          </cell>
          <cell r="I94" t="str">
            <v>Benešov</v>
          </cell>
          <cell r="J94" t="str">
            <v>Týnec nad Sázavou</v>
          </cell>
        </row>
        <row r="95">
          <cell r="A95" t="str">
            <v>Týnec ŠJ Benešovská</v>
          </cell>
          <cell r="B95" t="str">
            <v>Školní jídelna Týnec nad Sázavou, příspěvková organizace</v>
          </cell>
          <cell r="C95" t="str">
            <v>Školní jídelna - výdejna</v>
          </cell>
          <cell r="D95" t="str">
            <v>Město Týnec nad Sázavou</v>
          </cell>
          <cell r="E95">
            <v>71004688</v>
          </cell>
          <cell r="F95">
            <v>181013991</v>
          </cell>
          <cell r="G95">
            <v>662000218</v>
          </cell>
          <cell r="H95" t="str">
            <v>Středočeský</v>
          </cell>
          <cell r="I95" t="str">
            <v>Benešov</v>
          </cell>
          <cell r="J95" t="str">
            <v>Týnec nad Sázavou</v>
          </cell>
        </row>
        <row r="96">
          <cell r="A96" t="str">
            <v>Týnec ŠJ Komenského</v>
          </cell>
          <cell r="B96" t="str">
            <v>Školní jídelna Týnec nad Sázavou, příspěvková organizace</v>
          </cell>
          <cell r="C96" t="str">
            <v>Školní jídelna</v>
          </cell>
          <cell r="D96" t="str">
            <v>Město Týnec nad Sázavou</v>
          </cell>
          <cell r="E96">
            <v>71004688</v>
          </cell>
          <cell r="F96">
            <v>162000227</v>
          </cell>
          <cell r="G96">
            <v>662000218</v>
          </cell>
          <cell r="H96" t="str">
            <v>Středočeský</v>
          </cell>
          <cell r="I96" t="str">
            <v>Benešov</v>
          </cell>
          <cell r="J96" t="str">
            <v>Týnec nad Sázavou</v>
          </cell>
        </row>
        <row r="97">
          <cell r="A97" t="str">
            <v>Týnec ŠJ MŠ</v>
          </cell>
          <cell r="B97" t="str">
            <v>Mateřská škola Týnec nad Sázavou, příspěvková organizace</v>
          </cell>
          <cell r="C97" t="str">
            <v>Školní jídelna</v>
          </cell>
          <cell r="D97" t="str">
            <v>Město Týnec nad Sázavou</v>
          </cell>
          <cell r="E97">
            <v>71004696</v>
          </cell>
          <cell r="F97">
            <v>102662983</v>
          </cell>
          <cell r="G97">
            <v>600041760</v>
          </cell>
          <cell r="H97" t="str">
            <v>Středočeský</v>
          </cell>
          <cell r="I97" t="str">
            <v>Benešov</v>
          </cell>
          <cell r="J97" t="str">
            <v>Týnec nad Sázavou</v>
          </cell>
        </row>
        <row r="98">
          <cell r="A98" t="str">
            <v>Týnec ŠJ MŠ Chrást</v>
          </cell>
          <cell r="B98" t="str">
            <v>Mateřská škola Týnec nad Sázavou, příspěvková organizace</v>
          </cell>
          <cell r="C98" t="str">
            <v>Školní jídelna - výdejna</v>
          </cell>
          <cell r="D98" t="str">
            <v>Město Týnec nad Sázavou</v>
          </cell>
          <cell r="E98">
            <v>71004696</v>
          </cell>
          <cell r="F98">
            <v>162000588</v>
          </cell>
          <cell r="G98">
            <v>600041760</v>
          </cell>
          <cell r="H98" t="str">
            <v>Středočeský</v>
          </cell>
          <cell r="I98" t="str">
            <v>Benešov</v>
          </cell>
          <cell r="J98" t="str">
            <v>Týnec nad Sázavou</v>
          </cell>
        </row>
        <row r="99">
          <cell r="A99" t="str">
            <v>Týnec ZŠ</v>
          </cell>
          <cell r="B99" t="str">
            <v>Základní škola Týnec nad Sázavou, příspěvková organizace</v>
          </cell>
          <cell r="C99" t="str">
            <v>Základní škola</v>
          </cell>
          <cell r="D99" t="str">
            <v>Město Týnec nad Sázavou</v>
          </cell>
          <cell r="E99">
            <v>71004670</v>
          </cell>
          <cell r="F99">
            <v>102002568</v>
          </cell>
          <cell r="G99">
            <v>600042138</v>
          </cell>
          <cell r="H99" t="str">
            <v>Středočeský</v>
          </cell>
          <cell r="I99" t="str">
            <v>Benešov</v>
          </cell>
          <cell r="J99" t="str">
            <v>Týnec nad Sázavou</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info"/>
      <sheetName val="MŠ"/>
      <sheetName val="ZŠ"/>
      <sheetName val="zajmové, neformalní, cel"/>
      <sheetName val="Školská zařízení"/>
    </sheetNames>
    <sheetDataSet>
      <sheetData sheetId="0"/>
      <sheetData sheetId="1"/>
      <sheetData sheetId="2"/>
      <sheetData sheetId="3"/>
      <sheetData sheetId="4">
        <row r="1">
          <cell r="A1" t="str">
            <v>Zkratka</v>
          </cell>
          <cell r="B1" t="str">
            <v>Název školy</v>
          </cell>
          <cell r="C1" t="str">
            <v>TYP</v>
          </cell>
          <cell r="D1" t="str">
            <v>Zřizovatel</v>
          </cell>
          <cell r="E1" t="str">
            <v>IČ školy</v>
          </cell>
          <cell r="F1" t="str">
            <v>IZO školy</v>
          </cell>
          <cell r="G1" t="str">
            <v>RED IZO školy</v>
          </cell>
          <cell r="H1" t="str">
            <v>Kraj</v>
          </cell>
          <cell r="I1" t="str">
            <v>ORP</v>
          </cell>
          <cell r="J1" t="str">
            <v>Obec</v>
          </cell>
        </row>
        <row r="2">
          <cell r="A2" t="str">
            <v>Aperto</v>
          </cell>
          <cell r="B2" t="str">
            <v>Základní škola Aperto s.r.o.</v>
          </cell>
          <cell r="C2" t="str">
            <v>Základní škola</v>
          </cell>
          <cell r="D2" t="str">
            <v>Základní škola Aperto s.r.o.</v>
          </cell>
          <cell r="E2" t="str">
            <v>09219056</v>
          </cell>
          <cell r="F2">
            <v>181117711</v>
          </cell>
          <cell r="G2">
            <v>691014442</v>
          </cell>
          <cell r="H2" t="str">
            <v>Středočeský</v>
          </cell>
          <cell r="I2" t="str">
            <v>Benešov</v>
          </cell>
          <cell r="J2" t="str">
            <v>Benešov</v>
          </cell>
        </row>
        <row r="3">
          <cell r="A3" t="str">
            <v>Archa MŠ</v>
          </cell>
          <cell r="B3" t="str">
            <v>ARCHA základní škola a mateřská škola při Církvi československé husitské</v>
          </cell>
          <cell r="C3" t="str">
            <v>Mateřská škola</v>
          </cell>
          <cell r="D3" t="str">
            <v>Pražská diecéze Církve československé husitské</v>
          </cell>
          <cell r="E3">
            <v>63822211</v>
          </cell>
          <cell r="F3">
            <v>110012739</v>
          </cell>
          <cell r="G3">
            <v>600000346</v>
          </cell>
          <cell r="H3" t="str">
            <v>Středočeský</v>
          </cell>
          <cell r="I3" t="str">
            <v>Benešov</v>
          </cell>
          <cell r="J3" t="str">
            <v>Petroupim</v>
          </cell>
        </row>
        <row r="4">
          <cell r="A4" t="str">
            <v>Archa ŠJ</v>
          </cell>
          <cell r="B4" t="str">
            <v>ARCHA základní škola a mateřská škola při Církvi československé husitské</v>
          </cell>
          <cell r="C4" t="str">
            <v>Školní jídelna - výdejna</v>
          </cell>
          <cell r="D4" t="str">
            <v>Pražská diecéze Církve československé husitské</v>
          </cell>
          <cell r="E4">
            <v>63822211</v>
          </cell>
          <cell r="F4">
            <v>181113759</v>
          </cell>
          <cell r="G4">
            <v>600000346</v>
          </cell>
          <cell r="H4" t="str">
            <v>Středočeský</v>
          </cell>
          <cell r="I4" t="str">
            <v>Benešov</v>
          </cell>
          <cell r="J4" t="str">
            <v>Petroupim</v>
          </cell>
        </row>
        <row r="5">
          <cell r="A5" t="str">
            <v>Archa ZŠ</v>
          </cell>
          <cell r="B5" t="str">
            <v>ARCHA základní škola a mateřská škola při Církvi československé husitské</v>
          </cell>
          <cell r="C5" t="str">
            <v>Základní škola</v>
          </cell>
          <cell r="D5" t="str">
            <v>Pražská diecéze Církve československé husitské</v>
          </cell>
          <cell r="E5">
            <v>63822211</v>
          </cell>
          <cell r="F5">
            <v>110450591</v>
          </cell>
          <cell r="G5">
            <v>600000346</v>
          </cell>
          <cell r="H5" t="str">
            <v>Středočeský</v>
          </cell>
          <cell r="I5" t="str">
            <v>Benešov</v>
          </cell>
          <cell r="J5" t="str">
            <v>Petroupim</v>
          </cell>
        </row>
        <row r="6">
          <cell r="A6" t="str">
            <v>Benešov DDM</v>
          </cell>
          <cell r="B6" t="str">
            <v>Dům dětí a mládeže Benešov</v>
          </cell>
          <cell r="C6" t="str">
            <v>DDM</v>
          </cell>
          <cell r="D6" t="str">
            <v>Město Benešov</v>
          </cell>
          <cell r="E6">
            <v>61664634</v>
          </cell>
          <cell r="F6">
            <v>102814490</v>
          </cell>
          <cell r="G6">
            <v>600042286</v>
          </cell>
          <cell r="H6" t="str">
            <v>Středočeský</v>
          </cell>
          <cell r="I6" t="str">
            <v>Benešov</v>
          </cell>
          <cell r="J6" t="str">
            <v>Benešov</v>
          </cell>
        </row>
        <row r="7">
          <cell r="A7" t="str">
            <v>Benešov MŠ Berušky</v>
          </cell>
          <cell r="B7" t="str">
            <v>Mateřská škola "Berušky" Benešov, Táborská 350</v>
          </cell>
          <cell r="C7" t="str">
            <v>Mateřská škola</v>
          </cell>
          <cell r="D7" t="str">
            <v>Město Benešov</v>
          </cell>
          <cell r="E7">
            <v>75033003</v>
          </cell>
          <cell r="F7">
            <v>107510057</v>
          </cell>
          <cell r="G7">
            <v>600041492</v>
          </cell>
          <cell r="H7" t="str">
            <v>Středočeský</v>
          </cell>
          <cell r="I7" t="str">
            <v>Benešov</v>
          </cell>
          <cell r="J7" t="str">
            <v>Benešov</v>
          </cell>
        </row>
        <row r="8">
          <cell r="A8" t="str">
            <v>Benešov MŠ Čtyřlístek</v>
          </cell>
          <cell r="B8" t="str">
            <v>Mateřská škola "Čtyřlístek" Benešov, Bezručova 1948 - příspěvková organizace</v>
          </cell>
          <cell r="C8" t="str">
            <v>Mateřská škola</v>
          </cell>
          <cell r="D8" t="str">
            <v>Město Benešov</v>
          </cell>
          <cell r="E8">
            <v>75033011</v>
          </cell>
          <cell r="F8">
            <v>108002039</v>
          </cell>
          <cell r="G8">
            <v>600041832</v>
          </cell>
          <cell r="H8" t="str">
            <v>Středočeský</v>
          </cell>
          <cell r="I8" t="str">
            <v>Benešov</v>
          </cell>
          <cell r="J8" t="str">
            <v>Benešov</v>
          </cell>
        </row>
        <row r="9">
          <cell r="A9" t="str">
            <v>Benešov MŠ Na Karlově</v>
          </cell>
          <cell r="B9" t="str">
            <v>Základní škola a mateřská škola Benešov, Na Karlově 372</v>
          </cell>
          <cell r="C9" t="str">
            <v>Mateřská škola</v>
          </cell>
          <cell r="D9" t="str">
            <v>Město Benešov</v>
          </cell>
          <cell r="E9">
            <v>75033054</v>
          </cell>
          <cell r="F9" t="str">
            <v> 150015984</v>
          </cell>
          <cell r="G9">
            <v>650015959</v>
          </cell>
          <cell r="H9" t="str">
            <v>Středočeský</v>
          </cell>
          <cell r="I9" t="str">
            <v>Benešov</v>
          </cell>
          <cell r="J9" t="str">
            <v>Benešov</v>
          </cell>
        </row>
        <row r="10">
          <cell r="A10" t="str">
            <v>Benešov MŠ Sedmipírek</v>
          </cell>
          <cell r="B10" t="str">
            <v>Mateřská škola "U kohoutka Sedmipírka" Benešov, Dukelská 1546</v>
          </cell>
          <cell r="C10" t="str">
            <v>Mateřská škola</v>
          </cell>
          <cell r="D10" t="str">
            <v>Město Benešov</v>
          </cell>
          <cell r="E10">
            <v>75033038</v>
          </cell>
          <cell r="F10">
            <v>107510588</v>
          </cell>
          <cell r="G10">
            <v>662000137</v>
          </cell>
          <cell r="H10" t="str">
            <v>Středočeský</v>
          </cell>
          <cell r="I10" t="str">
            <v>Benešov</v>
          </cell>
          <cell r="J10" t="str">
            <v>Benešov</v>
          </cell>
        </row>
        <row r="11">
          <cell r="A11" t="str">
            <v>Benešov MŠ ŠJ 1545 Sedmipírek</v>
          </cell>
          <cell r="B11" t="str">
            <v>Mateřská škola "U kohoutka Sedmipírka" Benešov, Dukelská 1546</v>
          </cell>
          <cell r="C11" t="str">
            <v>Školní jídelna</v>
          </cell>
          <cell r="D11" t="str">
            <v>Město Benešov</v>
          </cell>
          <cell r="E11">
            <v>75033038</v>
          </cell>
          <cell r="F11">
            <v>102674043</v>
          </cell>
          <cell r="G11">
            <v>662000137</v>
          </cell>
          <cell r="H11" t="str">
            <v>Středočeský</v>
          </cell>
          <cell r="I11" t="str">
            <v>Benešov</v>
          </cell>
          <cell r="J11" t="str">
            <v>Benešov</v>
          </cell>
        </row>
        <row r="12">
          <cell r="A12" t="str">
            <v>Benešov MŠ Úsměv</v>
          </cell>
          <cell r="B12" t="str">
            <v>Mateřská škola "Úsměv" Benešov, Pražského povstání 1711</v>
          </cell>
          <cell r="C12" t="str">
            <v>Mateřská škola</v>
          </cell>
          <cell r="D12" t="str">
            <v>Město Benešov</v>
          </cell>
          <cell r="E12">
            <v>75033020</v>
          </cell>
          <cell r="F12">
            <v>107510596</v>
          </cell>
          <cell r="G12">
            <v>600041816</v>
          </cell>
          <cell r="H12" t="str">
            <v>Středočeský</v>
          </cell>
          <cell r="I12" t="str">
            <v>Benešov</v>
          </cell>
          <cell r="J12" t="str">
            <v>Benešov</v>
          </cell>
        </row>
        <row r="13">
          <cell r="A13" t="str">
            <v>Benešov ŠJ Berušky</v>
          </cell>
          <cell r="B13" t="str">
            <v>Mateřská škola "Berušky" Benešov, Táborská 350</v>
          </cell>
          <cell r="C13" t="str">
            <v>Školní jídelna</v>
          </cell>
          <cell r="D13" t="str">
            <v>Město Benešov</v>
          </cell>
          <cell r="E13">
            <v>75033003</v>
          </cell>
          <cell r="F13">
            <v>102662690</v>
          </cell>
          <cell r="G13">
            <v>600041492</v>
          </cell>
          <cell r="H13" t="str">
            <v>Středočeský</v>
          </cell>
          <cell r="I13" t="str">
            <v>Benešov</v>
          </cell>
          <cell r="J13" t="str">
            <v>Benešov</v>
          </cell>
        </row>
        <row r="14">
          <cell r="A14" t="str">
            <v>Benešov ŠJ Čtyřlístek</v>
          </cell>
          <cell r="B14" t="str">
            <v>Mateřská škola "Čtyřlístek" Benešov, Bezručova 1948 - příspěvková organizace</v>
          </cell>
          <cell r="C14" t="str">
            <v>Školní jídelna</v>
          </cell>
          <cell r="D14" t="str">
            <v>Město Benešov</v>
          </cell>
          <cell r="E14">
            <v>75033011</v>
          </cell>
          <cell r="F14">
            <v>108002047</v>
          </cell>
          <cell r="G14">
            <v>600041832</v>
          </cell>
          <cell r="H14" t="str">
            <v>Středočeský</v>
          </cell>
          <cell r="I14" t="str">
            <v>Benešov</v>
          </cell>
          <cell r="J14" t="str">
            <v>Benešov</v>
          </cell>
        </row>
        <row r="15">
          <cell r="A15" t="str">
            <v>Benešov ŠJ Dukelská</v>
          </cell>
          <cell r="B15" t="str">
            <v>Školní jídelna Benešov, Dukelská 1818</v>
          </cell>
          <cell r="C15" t="str">
            <v>Školní jídelna</v>
          </cell>
          <cell r="D15" t="str">
            <v>Město Benešov</v>
          </cell>
          <cell r="E15">
            <v>49828851</v>
          </cell>
          <cell r="F15">
            <v>102662380</v>
          </cell>
          <cell r="G15">
            <v>600042308</v>
          </cell>
          <cell r="H15" t="str">
            <v>Středočeský</v>
          </cell>
          <cell r="I15" t="str">
            <v>Benešov</v>
          </cell>
          <cell r="J15" t="str">
            <v>Benešov</v>
          </cell>
        </row>
        <row r="16">
          <cell r="A16" t="str">
            <v>Benešov ŠJ Jiráskova</v>
          </cell>
          <cell r="B16" t="str">
            <v>Školní jídelna Benešov, Jiráskova 888</v>
          </cell>
          <cell r="C16" t="str">
            <v>Školní jídelna</v>
          </cell>
          <cell r="D16" t="str">
            <v>Město Benešov</v>
          </cell>
          <cell r="E16">
            <v>49828894</v>
          </cell>
          <cell r="F16">
            <v>102662398</v>
          </cell>
          <cell r="G16">
            <v>600042316</v>
          </cell>
          <cell r="H16" t="str">
            <v>Středočeský</v>
          </cell>
          <cell r="I16" t="str">
            <v>Benešov</v>
          </cell>
          <cell r="J16" t="str">
            <v>Benešov</v>
          </cell>
        </row>
        <row r="17">
          <cell r="A17" t="str">
            <v>Benešov ŠJ Na Karlově</v>
          </cell>
          <cell r="B17" t="str">
            <v>Školní jídelna Benešov, Na Karlově 372</v>
          </cell>
          <cell r="C17" t="str">
            <v>Školní jídelna</v>
          </cell>
          <cell r="D17" t="str">
            <v>Město Benešov</v>
          </cell>
          <cell r="E17">
            <v>61660094</v>
          </cell>
          <cell r="F17">
            <v>108002021</v>
          </cell>
          <cell r="G17">
            <v>600042359</v>
          </cell>
          <cell r="H17" t="str">
            <v>Středočeský</v>
          </cell>
          <cell r="I17" t="str">
            <v>Benešov</v>
          </cell>
          <cell r="J17" t="str">
            <v>Benešov</v>
          </cell>
        </row>
        <row r="18">
          <cell r="A18" t="str">
            <v>Benešov ŠJ praktická</v>
          </cell>
          <cell r="B18" t="str">
            <v>Základní škola a Praktická škola Benešov, Hodějovského 1654</v>
          </cell>
          <cell r="C18" t="str">
            <v>Školní jídelna - výdejna</v>
          </cell>
          <cell r="D18" t="str">
            <v>Město Benešov</v>
          </cell>
          <cell r="E18">
            <v>75033046</v>
          </cell>
          <cell r="F18">
            <v>181105063</v>
          </cell>
          <cell r="G18">
            <v>600042260</v>
          </cell>
          <cell r="H18" t="str">
            <v>Středočeský</v>
          </cell>
          <cell r="I18" t="str">
            <v>Benešov</v>
          </cell>
          <cell r="J18" t="str">
            <v>Benešov</v>
          </cell>
        </row>
        <row r="19">
          <cell r="A19" t="str">
            <v>Benešov ŠJ Úsměv</v>
          </cell>
          <cell r="B19" t="str">
            <v>Mateřská škola "Úsměv" Benešov, Pražského povstání 1711</v>
          </cell>
          <cell r="C19" t="str">
            <v>Školní jídelna</v>
          </cell>
          <cell r="D19" t="str">
            <v>Město Benešov</v>
          </cell>
          <cell r="E19">
            <v>75033020</v>
          </cell>
          <cell r="F19">
            <v>102674051</v>
          </cell>
          <cell r="G19">
            <v>600041816</v>
          </cell>
          <cell r="H19" t="str">
            <v>Středočeský</v>
          </cell>
          <cell r="I19" t="str">
            <v>Benešov</v>
          </cell>
          <cell r="J19" t="str">
            <v>Benešov</v>
          </cell>
        </row>
        <row r="20">
          <cell r="A20" t="str">
            <v>Benešov ŠJ-V Na Karlově</v>
          </cell>
          <cell r="B20" t="str">
            <v>Základní škola a mateřská škola Benešov, Na Karlově 372</v>
          </cell>
          <cell r="C20" t="str">
            <v>Školní jídelna - výdejna</v>
          </cell>
          <cell r="D20" t="str">
            <v>Město Benešov</v>
          </cell>
          <cell r="E20">
            <v>75033054</v>
          </cell>
          <cell r="F20">
            <v>181038200</v>
          </cell>
          <cell r="G20">
            <v>650015959</v>
          </cell>
          <cell r="H20" t="str">
            <v>Středočeský</v>
          </cell>
          <cell r="I20" t="str">
            <v>Benešov</v>
          </cell>
          <cell r="J20" t="str">
            <v>Benešov</v>
          </cell>
        </row>
        <row r="21">
          <cell r="A21" t="str">
            <v>Benešov ZŠ Dukelská</v>
          </cell>
          <cell r="B21" t="str">
            <v xml:space="preserve">Základní škola Benešov, Dukelská 1818 </v>
          </cell>
          <cell r="C21" t="str">
            <v>Základní škola</v>
          </cell>
          <cell r="D21" t="str">
            <v>Město Benešov</v>
          </cell>
          <cell r="E21">
            <v>75033071</v>
          </cell>
          <cell r="F21">
            <v>102002185</v>
          </cell>
          <cell r="G21">
            <v>600041956</v>
          </cell>
          <cell r="H21" t="str">
            <v>Středočeský</v>
          </cell>
          <cell r="I21" t="str">
            <v>Benešov</v>
          </cell>
          <cell r="J21" t="str">
            <v>Benešov</v>
          </cell>
        </row>
        <row r="22">
          <cell r="A22" t="str">
            <v>Benešov ZŠ Jiráskova</v>
          </cell>
          <cell r="B22" t="str">
            <v>Základní škola Benešov, Jiráskova 888</v>
          </cell>
          <cell r="C22" t="str">
            <v>Základní škola</v>
          </cell>
          <cell r="D22" t="str">
            <v>Město Benešov</v>
          </cell>
          <cell r="E22">
            <v>75033062</v>
          </cell>
          <cell r="F22">
            <v>102002207</v>
          </cell>
          <cell r="G22">
            <v>600041972</v>
          </cell>
          <cell r="H22" t="str">
            <v>Středočeský</v>
          </cell>
          <cell r="I22" t="str">
            <v>Benešov</v>
          </cell>
          <cell r="J22" t="str">
            <v>Benešov</v>
          </cell>
        </row>
        <row r="23">
          <cell r="A23" t="str">
            <v>Benešov ZŠ Na Karlově</v>
          </cell>
          <cell r="B23" t="str">
            <v>Základní škola a mateřská škola Benešov, Na Karlově 372</v>
          </cell>
          <cell r="C23" t="str">
            <v>Základní škola</v>
          </cell>
          <cell r="D23" t="str">
            <v>Město Benešov</v>
          </cell>
          <cell r="E23">
            <v>75033054</v>
          </cell>
          <cell r="F23">
            <v>150015968</v>
          </cell>
          <cell r="G23">
            <v>650015959</v>
          </cell>
          <cell r="H23" t="str">
            <v>Středočeský</v>
          </cell>
          <cell r="I23" t="str">
            <v>Benešov</v>
          </cell>
          <cell r="J23" t="str">
            <v>Benešov</v>
          </cell>
        </row>
        <row r="24">
          <cell r="A24" t="str">
            <v>Benešov ZŠ praktická</v>
          </cell>
          <cell r="B24" t="str">
            <v>Základní škola a Praktická škola Benešov, Hodějovského 1654</v>
          </cell>
          <cell r="C24" t="str">
            <v>Základní škola</v>
          </cell>
          <cell r="D24" t="str">
            <v>Město Benešov</v>
          </cell>
          <cell r="E24">
            <v>75033046</v>
          </cell>
          <cell r="F24">
            <v>102002771</v>
          </cell>
          <cell r="G24">
            <v>600042260</v>
          </cell>
          <cell r="H24" t="str">
            <v>Středočeský</v>
          </cell>
          <cell r="I24" t="str">
            <v>Benešov</v>
          </cell>
          <cell r="J24" t="str">
            <v>Benešov</v>
          </cell>
        </row>
        <row r="25">
          <cell r="A25" t="str">
            <v>Benešov ZUŠ</v>
          </cell>
          <cell r="B25" t="str">
            <v>Základní umělecká škola Josefa Suka Benešov, Žižkova 471</v>
          </cell>
          <cell r="C25" t="str">
            <v>Základní umělecká škola</v>
          </cell>
          <cell r="D25" t="str">
            <v>Město Benešov</v>
          </cell>
          <cell r="E25">
            <v>69764051</v>
          </cell>
          <cell r="F25">
            <v>113000499</v>
          </cell>
          <cell r="G25">
            <v>613000480</v>
          </cell>
          <cell r="H25" t="str">
            <v>Středočeský</v>
          </cell>
          <cell r="I25" t="str">
            <v>Benešov</v>
          </cell>
          <cell r="J25" t="str">
            <v>Benešov</v>
          </cell>
        </row>
        <row r="26">
          <cell r="A26" t="str">
            <v>Bystřice MŠ</v>
          </cell>
          <cell r="B26" t="str">
            <v>Mateřská škola Bystřice, okres Benešov, příspěvková organizace</v>
          </cell>
          <cell r="C26" t="str">
            <v>Mateřská škola</v>
          </cell>
          <cell r="D26" t="str">
            <v>Město Bystřice</v>
          </cell>
          <cell r="E26">
            <v>75034492</v>
          </cell>
          <cell r="F26">
            <v>107510481</v>
          </cell>
          <cell r="G26">
            <v>600041875</v>
          </cell>
          <cell r="H26" t="str">
            <v>Středočeský</v>
          </cell>
          <cell r="I26" t="str">
            <v>Benešov</v>
          </cell>
          <cell r="J26" t="str">
            <v>Bystřice</v>
          </cell>
        </row>
        <row r="27">
          <cell r="A27" t="str">
            <v>Bystřice ŠJ MŠ</v>
          </cell>
          <cell r="B27" t="str">
            <v>Mateřská škola Bystřice, okres Benešov, příspěvková organizace</v>
          </cell>
          <cell r="C27" t="str">
            <v>Školní jídelna</v>
          </cell>
          <cell r="D27" t="str">
            <v>Město Bystřice</v>
          </cell>
          <cell r="E27">
            <v>75034492</v>
          </cell>
          <cell r="F27">
            <v>102662941</v>
          </cell>
          <cell r="G27">
            <v>600041875</v>
          </cell>
          <cell r="H27" t="str">
            <v>Středočeský</v>
          </cell>
          <cell r="I27" t="str">
            <v>Benešov</v>
          </cell>
          <cell r="J27" t="str">
            <v>Bystřice</v>
          </cell>
        </row>
        <row r="28">
          <cell r="A28" t="str">
            <v>Bystřice ŠJ ZŠ</v>
          </cell>
          <cell r="B28" t="str">
            <v>Základní škola Bystřice, okres Benešov, příspěvková organizace</v>
          </cell>
          <cell r="C28" t="str">
            <v>Školní jídelna</v>
          </cell>
          <cell r="D28" t="str">
            <v>Město Bystřice</v>
          </cell>
          <cell r="E28">
            <v>49528351</v>
          </cell>
          <cell r="F28">
            <v>102662401</v>
          </cell>
          <cell r="G28">
            <v>600042243</v>
          </cell>
          <cell r="H28" t="str">
            <v>Středočeský</v>
          </cell>
          <cell r="I28" t="str">
            <v>Benešov</v>
          </cell>
          <cell r="J28" t="str">
            <v>Bystřice</v>
          </cell>
        </row>
        <row r="29">
          <cell r="A29" t="str">
            <v>Bystřice ZŠ</v>
          </cell>
          <cell r="B29" t="str">
            <v>Základní škola Bystřice, okres Benešov, příspěvková organizace</v>
          </cell>
          <cell r="C29" t="str">
            <v>Základní škola</v>
          </cell>
          <cell r="D29" t="str">
            <v>Město Bystřice</v>
          </cell>
          <cell r="E29">
            <v>49528351</v>
          </cell>
          <cell r="F29" t="str">
            <v> 102002223</v>
          </cell>
          <cell r="G29">
            <v>600042243</v>
          </cell>
          <cell r="H29" t="str">
            <v>Středočeský</v>
          </cell>
          <cell r="I29" t="str">
            <v>Benešov</v>
          </cell>
          <cell r="J29" t="str">
            <v>Bystřice</v>
          </cell>
        </row>
        <row r="30">
          <cell r="A30" t="str">
            <v>Čerčany MŠ</v>
          </cell>
          <cell r="B30" t="str">
            <v>Mateřská škola Čerčany</v>
          </cell>
          <cell r="C30" t="str">
            <v>Mateřská škola</v>
          </cell>
          <cell r="D30" t="str">
            <v>Obec Čerčany</v>
          </cell>
          <cell r="E30">
            <v>71001085</v>
          </cell>
          <cell r="F30" t="str">
            <v> 107510073</v>
          </cell>
          <cell r="G30">
            <v>600041506</v>
          </cell>
          <cell r="H30" t="str">
            <v>Středočeský</v>
          </cell>
          <cell r="I30" t="str">
            <v>Benešov</v>
          </cell>
          <cell r="J30" t="str">
            <v>Čerčany</v>
          </cell>
        </row>
        <row r="31">
          <cell r="A31" t="str">
            <v>Čerčany ŠJ MŠ</v>
          </cell>
          <cell r="B31" t="str">
            <v>Mateřská škola Čerčany</v>
          </cell>
          <cell r="C31" t="str">
            <v>Školní jídelna</v>
          </cell>
          <cell r="D31" t="str">
            <v>Obec Čerčany</v>
          </cell>
          <cell r="E31">
            <v>71001085</v>
          </cell>
          <cell r="F31">
            <v>102662711</v>
          </cell>
          <cell r="G31">
            <v>600041506</v>
          </cell>
          <cell r="H31" t="str">
            <v>Středočeský</v>
          </cell>
          <cell r="I31" t="str">
            <v>Benešov</v>
          </cell>
          <cell r="J31" t="str">
            <v>Čerčany</v>
          </cell>
        </row>
        <row r="32">
          <cell r="A32" t="str">
            <v>Čerčany ŠJ ZŠ</v>
          </cell>
          <cell r="B32" t="str">
            <v>Základní škola Čerčany, okres Benešov</v>
          </cell>
          <cell r="C32" t="str">
            <v>Školní jídelna</v>
          </cell>
          <cell r="D32" t="str">
            <v>Obec Čerčany</v>
          </cell>
          <cell r="E32">
            <v>70879176</v>
          </cell>
          <cell r="F32">
            <v>102662428</v>
          </cell>
          <cell r="G32">
            <v>600041999</v>
          </cell>
          <cell r="H32" t="str">
            <v>Středočeský</v>
          </cell>
          <cell r="I32" t="str">
            <v>Benešov</v>
          </cell>
          <cell r="J32" t="str">
            <v>Čerčany</v>
          </cell>
        </row>
        <row r="33">
          <cell r="A33" t="str">
            <v>Čerčany ZŠ</v>
          </cell>
          <cell r="B33" t="str">
            <v>Základní škola Čerčany, okres Benešov</v>
          </cell>
          <cell r="C33" t="str">
            <v>Základní škola</v>
          </cell>
          <cell r="D33" t="str">
            <v>Obec Čerčany</v>
          </cell>
          <cell r="E33">
            <v>70879176</v>
          </cell>
          <cell r="F33">
            <v>102002274</v>
          </cell>
          <cell r="G33">
            <v>600041999</v>
          </cell>
          <cell r="H33" t="str">
            <v>Středočeský</v>
          </cell>
          <cell r="I33" t="str">
            <v>Benešov</v>
          </cell>
          <cell r="J33" t="str">
            <v>Čerčany</v>
          </cell>
        </row>
        <row r="34">
          <cell r="A34" t="str">
            <v>Čerčany ZUŠ</v>
          </cell>
          <cell r="B34" t="str">
            <v>Základní umělecká škola Čerčany, příspěvková organizace</v>
          </cell>
          <cell r="C34" t="str">
            <v>Základní umělecká škola</v>
          </cell>
          <cell r="D34" t="str">
            <v>Obec Čerčany</v>
          </cell>
          <cell r="E34">
            <v>71225528</v>
          </cell>
          <cell r="F34">
            <v>110450370</v>
          </cell>
          <cell r="G34">
            <v>650072812</v>
          </cell>
          <cell r="H34" t="str">
            <v>Středočeský</v>
          </cell>
          <cell r="I34" t="str">
            <v>Benešov</v>
          </cell>
          <cell r="J34" t="str">
            <v>Čerčany</v>
          </cell>
        </row>
        <row r="35">
          <cell r="A35" t="str">
            <v>Divišov MŠ</v>
          </cell>
          <cell r="B35" t="str">
            <v>Mateřská škola Divišov, okres Benešov</v>
          </cell>
          <cell r="C35" t="str">
            <v>Mateřská škola</v>
          </cell>
          <cell r="D35" t="str">
            <v>Městys Divišov</v>
          </cell>
          <cell r="E35">
            <v>70998523</v>
          </cell>
          <cell r="F35">
            <v>107510120</v>
          </cell>
          <cell r="G35">
            <v>600041522</v>
          </cell>
          <cell r="H35" t="str">
            <v>Středočeský</v>
          </cell>
          <cell r="I35" t="str">
            <v>Benešov</v>
          </cell>
          <cell r="J35" t="str">
            <v>Divišov</v>
          </cell>
        </row>
        <row r="36">
          <cell r="A36" t="str">
            <v>Divišov ŠJ MŠ</v>
          </cell>
          <cell r="B36" t="str">
            <v>Mateřská škola Divišov, okres Benešov</v>
          </cell>
          <cell r="C36" t="str">
            <v>Školní jídelna</v>
          </cell>
          <cell r="D36" t="str">
            <v>Městys Divišov</v>
          </cell>
          <cell r="E36">
            <v>70998523</v>
          </cell>
          <cell r="F36">
            <v>102662738</v>
          </cell>
          <cell r="G36">
            <v>600041522</v>
          </cell>
          <cell r="H36" t="str">
            <v>Středočeský</v>
          </cell>
          <cell r="I36" t="str">
            <v>Benešov</v>
          </cell>
          <cell r="J36" t="str">
            <v>Divišov</v>
          </cell>
        </row>
        <row r="37">
          <cell r="A37" t="str">
            <v>Divišov ŠJ ZŠ</v>
          </cell>
          <cell r="B37" t="str">
            <v>Základní škola Divišov, okres Benešov</v>
          </cell>
          <cell r="C37" t="str">
            <v>Školní jídelna</v>
          </cell>
          <cell r="D37" t="str">
            <v>Městys Divišov</v>
          </cell>
          <cell r="E37">
            <v>70998515</v>
          </cell>
          <cell r="F37">
            <v>102662436</v>
          </cell>
          <cell r="G37">
            <v>600042006</v>
          </cell>
          <cell r="H37" t="str">
            <v>Středočeský</v>
          </cell>
          <cell r="I37" t="str">
            <v>Benešov</v>
          </cell>
          <cell r="J37" t="str">
            <v>Divišov</v>
          </cell>
        </row>
        <row r="38">
          <cell r="A38" t="str">
            <v>Divišov ZŠ</v>
          </cell>
          <cell r="B38" t="str">
            <v>Základní škola Divišov, okres Benešov</v>
          </cell>
          <cell r="C38" t="str">
            <v>Základní škola</v>
          </cell>
          <cell r="D38" t="str">
            <v>Městys Divišov</v>
          </cell>
          <cell r="E38">
            <v>70998515</v>
          </cell>
          <cell r="F38">
            <v>102002291</v>
          </cell>
          <cell r="G38">
            <v>600042006</v>
          </cell>
          <cell r="H38" t="str">
            <v>Středočeský</v>
          </cell>
          <cell r="I38" t="str">
            <v>Benešov</v>
          </cell>
          <cell r="J38" t="str">
            <v>Divišov</v>
          </cell>
        </row>
        <row r="39">
          <cell r="A39" t="str">
            <v>GAIA MŠ</v>
          </cell>
          <cell r="B39" t="str">
            <v>Mateřská škola a základní škola GAIA</v>
          </cell>
          <cell r="C39" t="str">
            <v>Mateřská škola</v>
          </cell>
          <cell r="D39" t="str">
            <v>Bc. Jakub Svoboda</v>
          </cell>
          <cell r="E39" t="str">
            <v>02043378</v>
          </cell>
          <cell r="F39">
            <v>181048922</v>
          </cell>
          <cell r="G39">
            <v>691005567</v>
          </cell>
          <cell r="H39" t="str">
            <v>Středočeský</v>
          </cell>
          <cell r="I39" t="str">
            <v>Benešov</v>
          </cell>
          <cell r="J39" t="str">
            <v>Týnec nad Sázavou</v>
          </cell>
        </row>
        <row r="40">
          <cell r="A40" t="str">
            <v>GAIA ŠJ</v>
          </cell>
          <cell r="B40" t="str">
            <v>Mateřská škola a základní škola GAIA</v>
          </cell>
          <cell r="C40" t="str">
            <v>Školní jídelna - výdejna</v>
          </cell>
          <cell r="D40" t="str">
            <v>Bc. Jakub Svoboda</v>
          </cell>
          <cell r="E40" t="str">
            <v>02043378</v>
          </cell>
          <cell r="F40">
            <v>181048931</v>
          </cell>
          <cell r="G40">
            <v>691005567</v>
          </cell>
          <cell r="H40" t="str">
            <v>Středočeský</v>
          </cell>
          <cell r="I40" t="str">
            <v>Benešov</v>
          </cell>
          <cell r="J40" t="str">
            <v>Týnec nad Sázavou</v>
          </cell>
        </row>
        <row r="41">
          <cell r="A41" t="str">
            <v>GAIA ZŠ</v>
          </cell>
          <cell r="B41" t="str">
            <v>Mateřská škola a základní škola GAIA</v>
          </cell>
          <cell r="C41" t="str">
            <v>Základní škola</v>
          </cell>
          <cell r="D41" t="str">
            <v>Bc. Jakub Svoboda</v>
          </cell>
          <cell r="E41" t="str">
            <v>02043378</v>
          </cell>
          <cell r="F41">
            <v>181076560</v>
          </cell>
          <cell r="G41">
            <v>691005567</v>
          </cell>
          <cell r="H41" t="str">
            <v>Středočeský</v>
          </cell>
          <cell r="I41" t="str">
            <v>Benešov</v>
          </cell>
          <cell r="J41" t="str">
            <v>Týnec nad Sázavou</v>
          </cell>
        </row>
        <row r="42">
          <cell r="A42" t="str">
            <v>Gymnázium</v>
          </cell>
          <cell r="B42" t="str">
            <v>Gymnázium, Benešov, Husova 470</v>
          </cell>
          <cell r="C42" t="str">
            <v>Vícelété gymnázium</v>
          </cell>
          <cell r="D42" t="str">
            <v>Středočeský kraj</v>
          </cell>
          <cell r="E42">
            <v>61664707</v>
          </cell>
          <cell r="F42" t="str">
            <v>061664707</v>
          </cell>
          <cell r="G42">
            <v>600006671</v>
          </cell>
          <cell r="H42" t="str">
            <v>Středočeský</v>
          </cell>
          <cell r="I42" t="str">
            <v>Benešov</v>
          </cell>
          <cell r="J42" t="str">
            <v>Benešov</v>
          </cell>
        </row>
        <row r="43">
          <cell r="A43" t="str">
            <v>Chocerady MŠ</v>
          </cell>
          <cell r="B43" t="str">
            <v>Základní škola a Mateřská škola Chocerady 267, příspěvková organizace</v>
          </cell>
          <cell r="C43" t="str">
            <v>Mateřská škola</v>
          </cell>
          <cell r="D43" t="str">
            <v>Obec Chocerady</v>
          </cell>
          <cell r="E43">
            <v>75002922</v>
          </cell>
          <cell r="F43">
            <v>107510090</v>
          </cell>
          <cell r="G43">
            <v>600042022</v>
          </cell>
          <cell r="H43" t="str">
            <v>Středočeský</v>
          </cell>
          <cell r="I43" t="str">
            <v>Benešov</v>
          </cell>
          <cell r="J43" t="str">
            <v>Chocerady</v>
          </cell>
        </row>
        <row r="44">
          <cell r="A44" t="str">
            <v>Chocerady ŠJ</v>
          </cell>
          <cell r="B44" t="str">
            <v>Základní škola a Mateřská škola Chocerady 267, příspěvková organizace</v>
          </cell>
          <cell r="C44" t="str">
            <v>Školní jídelna</v>
          </cell>
          <cell r="D44" t="str">
            <v>Obec Chocerady</v>
          </cell>
          <cell r="E44">
            <v>75002922</v>
          </cell>
          <cell r="F44">
            <v>102662452</v>
          </cell>
          <cell r="G44">
            <v>600042022</v>
          </cell>
          <cell r="H44" t="str">
            <v>Středočeský</v>
          </cell>
          <cell r="I44" t="str">
            <v>Benešov</v>
          </cell>
          <cell r="J44" t="str">
            <v>Chocerady</v>
          </cell>
        </row>
        <row r="45">
          <cell r="A45" t="str">
            <v>Chocerady ZŠ</v>
          </cell>
          <cell r="B45" t="str">
            <v>Základní škola a Mateřská škola Chocerady 267, příspěvková organizace</v>
          </cell>
          <cell r="C45" t="str">
            <v>Základní škola</v>
          </cell>
          <cell r="D45" t="str">
            <v>Obec Chocerady</v>
          </cell>
          <cell r="E45">
            <v>75002922</v>
          </cell>
          <cell r="F45" t="str">
            <v> 102002312</v>
          </cell>
          <cell r="G45">
            <v>600042022</v>
          </cell>
          <cell r="H45" t="str">
            <v>Středočeský</v>
          </cell>
          <cell r="I45" t="str">
            <v>Benešov</v>
          </cell>
          <cell r="J45" t="str">
            <v>Chocerady</v>
          </cell>
        </row>
        <row r="46">
          <cell r="A46" t="str">
            <v>Chotýšany MŠ</v>
          </cell>
          <cell r="B46" t="str">
            <v>Základní škola a Mateřská škola, Chotýšany, okres Benešov</v>
          </cell>
          <cell r="C46" t="str">
            <v>Mateřská škola</v>
          </cell>
          <cell r="D46" t="str">
            <v>Obec Chotýšany</v>
          </cell>
          <cell r="E46">
            <v>71006559</v>
          </cell>
          <cell r="F46">
            <v>107510111</v>
          </cell>
          <cell r="G46">
            <v>600042235</v>
          </cell>
          <cell r="H46" t="str">
            <v>Středočeský</v>
          </cell>
          <cell r="I46" t="str">
            <v>Benešov</v>
          </cell>
          <cell r="J46" t="str">
            <v>Chotýšany</v>
          </cell>
        </row>
        <row r="47">
          <cell r="A47" t="str">
            <v>Chotýšany ŠJ 49</v>
          </cell>
          <cell r="B47" t="str">
            <v>Základní škola a Mateřská škola, Chotýšany, okres Benešov</v>
          </cell>
          <cell r="C47" t="str">
            <v>Školní jídelna</v>
          </cell>
          <cell r="D47" t="str">
            <v>Obec Chotýšany</v>
          </cell>
          <cell r="E47">
            <v>71006559</v>
          </cell>
          <cell r="F47">
            <v>102662321</v>
          </cell>
          <cell r="G47">
            <v>600042235</v>
          </cell>
          <cell r="H47" t="str">
            <v>Středočeský</v>
          </cell>
          <cell r="I47" t="str">
            <v>Benešov</v>
          </cell>
          <cell r="J47" t="str">
            <v>Chotýšany</v>
          </cell>
        </row>
        <row r="48">
          <cell r="A48" t="str">
            <v>Chotýšany ŠJ 84</v>
          </cell>
          <cell r="B48" t="str">
            <v>Základní škola a Mateřská škola, Chotýšany, okres Benešov</v>
          </cell>
          <cell r="C48" t="str">
            <v>Školní jídelna - výdejna</v>
          </cell>
          <cell r="D48" t="str">
            <v>Obec Chotýšany</v>
          </cell>
          <cell r="E48">
            <v>71006559</v>
          </cell>
          <cell r="F48">
            <v>181091291</v>
          </cell>
          <cell r="G48">
            <v>600042235</v>
          </cell>
          <cell r="H48" t="str">
            <v>Středočeský</v>
          </cell>
          <cell r="I48" t="str">
            <v>Benešov</v>
          </cell>
          <cell r="J48" t="str">
            <v>Chotýšany</v>
          </cell>
        </row>
        <row r="49">
          <cell r="A49" t="str">
            <v>Chotýšany ZŠ</v>
          </cell>
          <cell r="B49" t="str">
            <v>Základní škola a Mateřská škola, Chotýšany, okres Benešov</v>
          </cell>
          <cell r="C49" t="str">
            <v>Základní škola</v>
          </cell>
          <cell r="D49" t="str">
            <v>Obec Chotýšany</v>
          </cell>
          <cell r="E49">
            <v>71006559</v>
          </cell>
          <cell r="F49">
            <v>102002037</v>
          </cell>
          <cell r="G49">
            <v>600042235</v>
          </cell>
          <cell r="H49" t="str">
            <v>Středočeský</v>
          </cell>
          <cell r="I49" t="str">
            <v>Benešov</v>
          </cell>
          <cell r="J49" t="str">
            <v>Chotýšany</v>
          </cell>
        </row>
        <row r="50">
          <cell r="A50" t="str">
            <v>Krhanice MŠ</v>
          </cell>
          <cell r="B50" t="str">
            <v>Mateřská škola Krhanice, okres Benešov</v>
          </cell>
          <cell r="C50" t="str">
            <v>Mateřská škola</v>
          </cell>
          <cell r="D50" t="str">
            <v>Obec Krhanice</v>
          </cell>
          <cell r="E50">
            <v>75033445</v>
          </cell>
          <cell r="F50">
            <v>107510197</v>
          </cell>
          <cell r="G50">
            <v>600041573</v>
          </cell>
          <cell r="H50" t="str">
            <v>Středočeský</v>
          </cell>
          <cell r="I50" t="str">
            <v>Benešov</v>
          </cell>
          <cell r="J50" t="str">
            <v>Krhanice</v>
          </cell>
        </row>
        <row r="51">
          <cell r="A51" t="str">
            <v>Krhanice ŠJ MŠ</v>
          </cell>
          <cell r="B51" t="str">
            <v>Mateřská škola Krhanice, okres Benešov</v>
          </cell>
          <cell r="C51" t="str">
            <v>Školní jídelna - výdejna</v>
          </cell>
          <cell r="D51" t="str">
            <v>Obec Krhanice</v>
          </cell>
          <cell r="E51">
            <v>75033445</v>
          </cell>
          <cell r="F51">
            <v>162000596</v>
          </cell>
          <cell r="G51">
            <v>600041573</v>
          </cell>
          <cell r="H51" t="str">
            <v>Středočeský</v>
          </cell>
          <cell r="I51" t="str">
            <v>Benešov</v>
          </cell>
          <cell r="J51" t="str">
            <v>Krhanice</v>
          </cell>
        </row>
        <row r="52">
          <cell r="A52" t="str">
            <v>Krhanice ŠJ ZŠ</v>
          </cell>
          <cell r="B52" t="str">
            <v>Základní škola Krhanice, okres Benešov</v>
          </cell>
          <cell r="C52" t="str">
            <v>Školní jídelna</v>
          </cell>
          <cell r="D52" t="str">
            <v>Obec Krhanice</v>
          </cell>
          <cell r="E52">
            <v>75033453</v>
          </cell>
          <cell r="F52">
            <v>162104421</v>
          </cell>
          <cell r="G52">
            <v>600042049</v>
          </cell>
          <cell r="H52" t="str">
            <v>Středočeský</v>
          </cell>
          <cell r="I52" t="str">
            <v>Benešov</v>
          </cell>
          <cell r="J52" t="str">
            <v>Krhanice</v>
          </cell>
        </row>
        <row r="53">
          <cell r="A53" t="str">
            <v>Krhanice ZŠ</v>
          </cell>
          <cell r="B53" t="str">
            <v>Základní škola Krhanice, okres Benešov</v>
          </cell>
          <cell r="C53" t="str">
            <v>Základní škola</v>
          </cell>
          <cell r="D53" t="str">
            <v>Obec Krhanice</v>
          </cell>
          <cell r="E53">
            <v>75033453</v>
          </cell>
          <cell r="F53" t="str">
            <v>   102002398</v>
          </cell>
          <cell r="G53">
            <v>600042049</v>
          </cell>
          <cell r="H53" t="str">
            <v>Středočeský</v>
          </cell>
          <cell r="I53" t="str">
            <v>Benešov</v>
          </cell>
          <cell r="J53" t="str">
            <v>Krhanice</v>
          </cell>
        </row>
        <row r="54">
          <cell r="A54" t="str">
            <v>Křečovice MŠ</v>
          </cell>
          <cell r="B54" t="str">
            <v xml:space="preserve">Základní škola Josefa Suka a mateřská škola Křečovice </v>
          </cell>
          <cell r="C54" t="str">
            <v>Mateřská škola</v>
          </cell>
          <cell r="D54" t="str">
            <v>Obec Křečovice</v>
          </cell>
          <cell r="E54">
            <v>75034794</v>
          </cell>
          <cell r="F54" t="str">
            <v> 107510162</v>
          </cell>
          <cell r="G54">
            <v>600041891</v>
          </cell>
          <cell r="H54" t="str">
            <v>Středočeský</v>
          </cell>
          <cell r="I54" t="str">
            <v>Benešov</v>
          </cell>
          <cell r="J54" t="str">
            <v>Křečovice</v>
          </cell>
        </row>
        <row r="55">
          <cell r="A55" t="str">
            <v>Křečovice ŠJ</v>
          </cell>
          <cell r="B55" t="str">
            <v xml:space="preserve">Základní škola Josefa Suka a mateřská škola Křečovice </v>
          </cell>
          <cell r="C55" t="str">
            <v>Školní jídelna</v>
          </cell>
          <cell r="D55" t="str">
            <v>Obec Křečovice</v>
          </cell>
          <cell r="E55">
            <v>75034794</v>
          </cell>
          <cell r="F55">
            <v>102662339</v>
          </cell>
          <cell r="G55">
            <v>600041891</v>
          </cell>
          <cell r="H55" t="str">
            <v>Středočeský</v>
          </cell>
          <cell r="I55" t="str">
            <v>Benešov</v>
          </cell>
          <cell r="J55" t="str">
            <v>Křečovice</v>
          </cell>
        </row>
        <row r="56">
          <cell r="A56" t="str">
            <v>Křečovice ZŠ</v>
          </cell>
          <cell r="B56" t="str">
            <v xml:space="preserve">Základní škola Josefa Suka a mateřská škola Křečovice </v>
          </cell>
          <cell r="C56" t="str">
            <v>Základní škola</v>
          </cell>
          <cell r="D56" t="str">
            <v>Obec Křečovice</v>
          </cell>
          <cell r="E56">
            <v>75034794</v>
          </cell>
          <cell r="F56" t="str">
            <v> 102002045</v>
          </cell>
          <cell r="G56">
            <v>600041891</v>
          </cell>
          <cell r="H56" t="str">
            <v>Středočeský</v>
          </cell>
          <cell r="I56" t="str">
            <v>Benešov</v>
          </cell>
          <cell r="J56" t="str">
            <v>Křečovice</v>
          </cell>
        </row>
        <row r="57">
          <cell r="A57" t="str">
            <v>Lešany MŠ</v>
          </cell>
          <cell r="B57" t="str">
            <v>Základní škola a mateřská škola Lešany</v>
          </cell>
          <cell r="C57" t="str">
            <v>Mateřská škola</v>
          </cell>
          <cell r="D57" t="str">
            <v>Obec Lešany</v>
          </cell>
          <cell r="E57">
            <v>70990751</v>
          </cell>
          <cell r="F57">
            <v>107516802</v>
          </cell>
          <cell r="G57">
            <v>600041883</v>
          </cell>
          <cell r="H57" t="str">
            <v>Středočeský</v>
          </cell>
          <cell r="I57" t="str">
            <v>Benešov</v>
          </cell>
          <cell r="J57" t="str">
            <v>Lešany</v>
          </cell>
        </row>
        <row r="58">
          <cell r="A58" t="str">
            <v>Lešany ŠJ</v>
          </cell>
          <cell r="B58" t="str">
            <v>Základní škola a mateřská škola Lešany</v>
          </cell>
          <cell r="C58" t="str">
            <v>Školní jídelna</v>
          </cell>
          <cell r="D58" t="str">
            <v>Obec Lešany</v>
          </cell>
          <cell r="E58">
            <v>70990751</v>
          </cell>
          <cell r="F58">
            <v>102738726</v>
          </cell>
          <cell r="G58">
            <v>600041883</v>
          </cell>
          <cell r="H58" t="str">
            <v>Středočeský</v>
          </cell>
          <cell r="I58" t="str">
            <v>Benešov</v>
          </cell>
          <cell r="J58" t="str">
            <v>Lešany</v>
          </cell>
        </row>
        <row r="59">
          <cell r="A59" t="str">
            <v>Lešany ZŠ</v>
          </cell>
          <cell r="B59" t="str">
            <v>Základní škola a mateřská škola Lešany</v>
          </cell>
          <cell r="C59" t="str">
            <v>Základní škola</v>
          </cell>
          <cell r="D59" t="str">
            <v>Obec Lešany</v>
          </cell>
          <cell r="E59">
            <v>70990751</v>
          </cell>
          <cell r="F59" t="str">
            <v>000232122</v>
          </cell>
          <cell r="G59">
            <v>600041883</v>
          </cell>
          <cell r="H59" t="str">
            <v>Středočeský</v>
          </cell>
          <cell r="I59" t="str">
            <v>Benešov</v>
          </cell>
          <cell r="J59" t="str">
            <v>Lešany</v>
          </cell>
        </row>
        <row r="60">
          <cell r="A60" t="str">
            <v>Maršovice MŠ</v>
          </cell>
          <cell r="B60" t="str">
            <v>Mateřská škola Maršovice, okres Benešov, příspěvková organizace</v>
          </cell>
          <cell r="C60" t="str">
            <v>Mateřská škola</v>
          </cell>
          <cell r="D60" t="str">
            <v>Městys Maršovice</v>
          </cell>
          <cell r="E60">
            <v>70993432</v>
          </cell>
          <cell r="F60">
            <v>107510227</v>
          </cell>
          <cell r="G60">
            <v>600042197</v>
          </cell>
          <cell r="H60" t="str">
            <v>Středočeský</v>
          </cell>
          <cell r="I60" t="str">
            <v>Benešov</v>
          </cell>
          <cell r="J60" t="str">
            <v>Maršovice</v>
          </cell>
        </row>
        <row r="61">
          <cell r="A61" t="str">
            <v>Maršovice ŠJ</v>
          </cell>
          <cell r="B61" t="str">
            <v>Mateřská škola Maršovice, okres Benešov, příspěvková organizace</v>
          </cell>
          <cell r="C61" t="str">
            <v>Školní jídelna</v>
          </cell>
          <cell r="D61" t="str">
            <v>Městys Maršovice</v>
          </cell>
          <cell r="E61">
            <v>70993432</v>
          </cell>
          <cell r="F61">
            <v>102662797</v>
          </cell>
          <cell r="G61">
            <v>600042197</v>
          </cell>
          <cell r="H61" t="str">
            <v>Středočeský</v>
          </cell>
          <cell r="I61" t="str">
            <v>Benešov</v>
          </cell>
          <cell r="J61" t="str">
            <v>Maršovice</v>
          </cell>
        </row>
        <row r="62">
          <cell r="A62" t="str">
            <v>Minisvět MŠ</v>
          </cell>
          <cell r="B62" t="str">
            <v>Mateřská škola MiniSvět Mrač s.r.o.</v>
          </cell>
          <cell r="C62" t="str">
            <v>Mateřská škola</v>
          </cell>
          <cell r="D62" t="str">
            <v>Mateřská škola MiniSvět Mrač s.r.o.</v>
          </cell>
          <cell r="E62">
            <v>28391357</v>
          </cell>
          <cell r="F62">
            <v>181005239</v>
          </cell>
          <cell r="G62">
            <v>691000328</v>
          </cell>
          <cell r="H62" t="str">
            <v>Středočeský</v>
          </cell>
          <cell r="I62" t="str">
            <v>Benešov</v>
          </cell>
          <cell r="J62" t="str">
            <v>Mrač</v>
          </cell>
        </row>
        <row r="63">
          <cell r="A63" t="str">
            <v>Minisvět ŠJ</v>
          </cell>
          <cell r="B63" t="str">
            <v>Mateřská škola MiniSvět Mrač s.r.o.</v>
          </cell>
          <cell r="C63" t="str">
            <v>Školní jídelna</v>
          </cell>
          <cell r="D63" t="str">
            <v>Mateřská škola MiniSvět Mrač s.r.o.</v>
          </cell>
          <cell r="E63">
            <v>28391357</v>
          </cell>
          <cell r="F63">
            <v>181005247</v>
          </cell>
          <cell r="G63">
            <v>691000328</v>
          </cell>
          <cell r="H63" t="str">
            <v>Středočeský</v>
          </cell>
          <cell r="I63" t="str">
            <v>Benešov</v>
          </cell>
          <cell r="J63" t="str">
            <v>Mrač</v>
          </cell>
        </row>
        <row r="64">
          <cell r="A64" t="str">
            <v>Nespeky MŠ</v>
          </cell>
          <cell r="B64" t="str">
            <v>Mateřská škola Nespeky, příspěvková organizace</v>
          </cell>
          <cell r="C64" t="str">
            <v>Mateřská škola</v>
          </cell>
          <cell r="D64" t="str">
            <v>Obec Nespeky</v>
          </cell>
          <cell r="E64">
            <v>72554215</v>
          </cell>
          <cell r="F64" t="str">
            <v> 181035804</v>
          </cell>
          <cell r="G64">
            <v>691004072</v>
          </cell>
          <cell r="H64" t="str">
            <v>Středočeský</v>
          </cell>
          <cell r="I64" t="str">
            <v>Benešov</v>
          </cell>
          <cell r="J64" t="str">
            <v>Nespeky</v>
          </cell>
        </row>
        <row r="65">
          <cell r="A65" t="str">
            <v>Nespeky ŠJ</v>
          </cell>
          <cell r="B65" t="str">
            <v>Mateřská škola Nespeky, příspěvková organizace</v>
          </cell>
          <cell r="C65" t="str">
            <v>Školní jídelna - výdejna</v>
          </cell>
          <cell r="D65" t="str">
            <v>Obec Nespeky</v>
          </cell>
          <cell r="E65">
            <v>72554215</v>
          </cell>
          <cell r="F65">
            <v>181035812</v>
          </cell>
          <cell r="G65">
            <v>691004072</v>
          </cell>
          <cell r="H65" t="str">
            <v>Středočeský</v>
          </cell>
          <cell r="I65" t="str">
            <v>Benešov</v>
          </cell>
          <cell r="J65" t="str">
            <v>Nespeky</v>
          </cell>
        </row>
        <row r="66">
          <cell r="A66" t="str">
            <v>Netvořice MŠ</v>
          </cell>
          <cell r="B66" t="str">
            <v>Mateřská škola Netvořice, okres Benešov, příspěvková organizace</v>
          </cell>
          <cell r="C66" t="str">
            <v>Mateřská škola</v>
          </cell>
          <cell r="D66" t="str">
            <v>Městys Netvořice</v>
          </cell>
          <cell r="E66">
            <v>70996857</v>
          </cell>
          <cell r="F66" t="str">
            <v> 107510251</v>
          </cell>
          <cell r="G66">
            <v>600041620</v>
          </cell>
          <cell r="H66" t="str">
            <v>Středočeský</v>
          </cell>
          <cell r="I66" t="str">
            <v>Benešov</v>
          </cell>
          <cell r="J66" t="str">
            <v>Netvořice</v>
          </cell>
        </row>
        <row r="67">
          <cell r="A67" t="str">
            <v>Netvořice ŠJ MŠ</v>
          </cell>
          <cell r="B67" t="str">
            <v>Mateřská škola Netvořice, okres Benešov, příspěvková organizace</v>
          </cell>
          <cell r="C67" t="str">
            <v>Školní jídelna - výdejna</v>
          </cell>
          <cell r="D67" t="str">
            <v>Městys Netvořice</v>
          </cell>
          <cell r="E67">
            <v>70996857</v>
          </cell>
          <cell r="F67">
            <v>162000570</v>
          </cell>
          <cell r="G67">
            <v>600041620</v>
          </cell>
          <cell r="H67" t="str">
            <v>Středočeský</v>
          </cell>
          <cell r="I67" t="str">
            <v>Benešov</v>
          </cell>
          <cell r="J67" t="str">
            <v>Netvořice</v>
          </cell>
        </row>
        <row r="68">
          <cell r="A68" t="str">
            <v>Netvořice ŠJ ZŠ</v>
          </cell>
          <cell r="B68" t="str">
            <v>Základní škola Netvořice, okres Benešov, příspěvková organizace</v>
          </cell>
          <cell r="C68" t="str">
            <v>Školní jídelna</v>
          </cell>
          <cell r="D68" t="str">
            <v>Městys Netvořice</v>
          </cell>
          <cell r="E68">
            <v>70996865</v>
          </cell>
          <cell r="F68">
            <v>102662509</v>
          </cell>
          <cell r="G68">
            <v>600042073</v>
          </cell>
          <cell r="H68" t="str">
            <v>Středočeský</v>
          </cell>
          <cell r="I68" t="str">
            <v>Benešov</v>
          </cell>
          <cell r="J68" t="str">
            <v>Netvořice</v>
          </cell>
        </row>
        <row r="69">
          <cell r="A69" t="str">
            <v>Netvořice ZŠ</v>
          </cell>
          <cell r="B69" t="str">
            <v>Základní škola Netvořice, okres Benešov, příspěvková organizace</v>
          </cell>
          <cell r="C69" t="str">
            <v>Základní škola</v>
          </cell>
          <cell r="D69" t="str">
            <v>Městys Netvořice</v>
          </cell>
          <cell r="E69">
            <v>70996865</v>
          </cell>
          <cell r="F69">
            <v>102002461</v>
          </cell>
          <cell r="G69">
            <v>600042073</v>
          </cell>
          <cell r="H69" t="str">
            <v>Středočeský</v>
          </cell>
          <cell r="I69" t="str">
            <v>Benešov</v>
          </cell>
          <cell r="J69" t="str">
            <v>Netvořice</v>
          </cell>
        </row>
        <row r="70">
          <cell r="A70" t="str">
            <v>Neveklov MŠ</v>
          </cell>
          <cell r="B70" t="str">
            <v>Mateřská škola Neveklov, okres Benešov</v>
          </cell>
          <cell r="C70" t="str">
            <v>Mateřská škola</v>
          </cell>
          <cell r="D70" t="str">
            <v>Město Neveklov</v>
          </cell>
          <cell r="E70">
            <v>70990662</v>
          </cell>
          <cell r="F70">
            <v>107510260</v>
          </cell>
          <cell r="G70">
            <v>600041638</v>
          </cell>
          <cell r="H70" t="str">
            <v>Středočeský</v>
          </cell>
          <cell r="I70" t="str">
            <v>Benešov</v>
          </cell>
          <cell r="J70" t="str">
            <v>Neveklov</v>
          </cell>
        </row>
        <row r="71">
          <cell r="A71" t="str">
            <v>Neveklov ZŠ</v>
          </cell>
          <cell r="B71" t="str">
            <v>Základní škola Jana Kubelíka, Neveklov</v>
          </cell>
          <cell r="C71" t="str">
            <v>Základní škola</v>
          </cell>
          <cell r="D71" t="str">
            <v>Město Neveklov</v>
          </cell>
          <cell r="E71">
            <v>70990654</v>
          </cell>
          <cell r="F71">
            <v>102002479</v>
          </cell>
          <cell r="G71">
            <v>600042081</v>
          </cell>
          <cell r="H71" t="str">
            <v>Středočeský</v>
          </cell>
          <cell r="I71" t="str">
            <v>Benešov</v>
          </cell>
          <cell r="J71" t="str">
            <v>Neveklov</v>
          </cell>
        </row>
        <row r="72">
          <cell r="A72" t="str">
            <v>Petroupim MŠ</v>
          </cell>
          <cell r="B72" t="str">
            <v>Mateřská škola Petroupim, okres Benešov, příspěvková organizace</v>
          </cell>
          <cell r="C72" t="str">
            <v>Mateřská škola</v>
          </cell>
          <cell r="D72" t="str">
            <v>Obec Petroupim</v>
          </cell>
          <cell r="E72">
            <v>71004581</v>
          </cell>
          <cell r="F72">
            <v>107510049</v>
          </cell>
          <cell r="G72">
            <v>600041484</v>
          </cell>
          <cell r="H72" t="str">
            <v>Středočeský</v>
          </cell>
          <cell r="I72" t="str">
            <v>Benešov</v>
          </cell>
          <cell r="J72" t="str">
            <v>Petroupim</v>
          </cell>
        </row>
        <row r="73">
          <cell r="A73" t="str">
            <v>Petroupim ŠJ</v>
          </cell>
          <cell r="B73" t="str">
            <v>Mateřská škola Petroupim, okres Benešov, příspěvková organizace</v>
          </cell>
          <cell r="C73" t="str">
            <v>Školní jídelna</v>
          </cell>
          <cell r="D73" t="str">
            <v>Obec Petroupim</v>
          </cell>
          <cell r="E73">
            <v>71004581</v>
          </cell>
          <cell r="F73">
            <v>102662681</v>
          </cell>
          <cell r="G73">
            <v>600041484</v>
          </cell>
          <cell r="H73" t="str">
            <v>Středočeský</v>
          </cell>
          <cell r="I73" t="str">
            <v>Benešov</v>
          </cell>
          <cell r="J73" t="str">
            <v>Petroupim</v>
          </cell>
        </row>
        <row r="74">
          <cell r="A74" t="str">
            <v>Poříčí MŠ</v>
          </cell>
          <cell r="B74" t="str">
            <v>Základní škola a mateřská škola Poříčí nad Sázavou, okres Benešov, příspěvková organizace</v>
          </cell>
          <cell r="C74" t="str">
            <v>Mateřská škola</v>
          </cell>
          <cell r="D74" t="str">
            <v>Obec Poříčí nad Sázavou</v>
          </cell>
          <cell r="E74">
            <v>70991634</v>
          </cell>
          <cell r="F74">
            <v>107510294</v>
          </cell>
          <cell r="G74">
            <v>600042090</v>
          </cell>
          <cell r="H74" t="str">
            <v>Středočeský</v>
          </cell>
          <cell r="I74" t="str">
            <v>Benešov</v>
          </cell>
          <cell r="J74" t="str">
            <v>Poříčí nad Sázavou</v>
          </cell>
        </row>
        <row r="75">
          <cell r="A75" t="str">
            <v>Poříčí ŠJ</v>
          </cell>
          <cell r="B75" t="str">
            <v>Základní škola a mateřská škola Poříčí nad Sázavou, okres Benešov, příspěvková organizace</v>
          </cell>
          <cell r="C75" t="str">
            <v>Školní jídelna</v>
          </cell>
          <cell r="D75" t="str">
            <v>Obec Poříčí nad Sázavou</v>
          </cell>
          <cell r="E75">
            <v>70991634</v>
          </cell>
          <cell r="F75">
            <v>102662525</v>
          </cell>
          <cell r="G75">
            <v>600042090</v>
          </cell>
          <cell r="H75" t="str">
            <v>Středočeský</v>
          </cell>
          <cell r="I75" t="str">
            <v>Benešov</v>
          </cell>
          <cell r="J75" t="str">
            <v>Poříčí nad Sázavou</v>
          </cell>
        </row>
        <row r="76">
          <cell r="A76" t="str">
            <v>Poříčí ZŠ</v>
          </cell>
          <cell r="B76" t="str">
            <v>Základní škola a mateřská škola Poříčí nad Sázavou, okres Benešov, příspěvková organizace</v>
          </cell>
          <cell r="C76" t="str">
            <v>Základní škola</v>
          </cell>
          <cell r="D76" t="str">
            <v>Obec Poříčí nad Sázavou</v>
          </cell>
          <cell r="E76">
            <v>70991634</v>
          </cell>
          <cell r="F76">
            <v>102002517</v>
          </cell>
          <cell r="G76">
            <v>600042090</v>
          </cell>
          <cell r="H76" t="str">
            <v>Středočeský</v>
          </cell>
          <cell r="I76" t="str">
            <v>Benešov</v>
          </cell>
          <cell r="J76" t="str">
            <v>Poříčí nad Sázavou</v>
          </cell>
        </row>
        <row r="77">
          <cell r="A77" t="str">
            <v>Postupice MŠ</v>
          </cell>
          <cell r="B77" t="str">
            <v>Základní škola a Mateřská škola Postupice, okres Benešov</v>
          </cell>
          <cell r="C77" t="str">
            <v>Mateřská škola</v>
          </cell>
          <cell r="D77" t="str">
            <v>Obec Postupice</v>
          </cell>
          <cell r="E77">
            <v>70892598</v>
          </cell>
          <cell r="F77">
            <v>150013353</v>
          </cell>
          <cell r="G77">
            <v>600042103</v>
          </cell>
          <cell r="H77" t="str">
            <v>Středočeský</v>
          </cell>
          <cell r="I77" t="str">
            <v>Benešov</v>
          </cell>
          <cell r="J77" t="str">
            <v>Postupice</v>
          </cell>
        </row>
        <row r="78">
          <cell r="A78" t="str">
            <v>Postupice ŠJ</v>
          </cell>
          <cell r="B78" t="str">
            <v>Základní škola a Mateřská škola Postupice, okres Benešov</v>
          </cell>
          <cell r="C78" t="str">
            <v>Školní jídelna</v>
          </cell>
          <cell r="D78" t="str">
            <v>Obec Postupice</v>
          </cell>
          <cell r="E78">
            <v>70892598</v>
          </cell>
          <cell r="F78">
            <v>102662533</v>
          </cell>
          <cell r="G78">
            <v>600042103</v>
          </cell>
          <cell r="H78" t="str">
            <v>Středočeský</v>
          </cell>
          <cell r="I78" t="str">
            <v>Benešov</v>
          </cell>
          <cell r="J78" t="str">
            <v>Postupice</v>
          </cell>
        </row>
        <row r="79">
          <cell r="A79" t="str">
            <v>Postupice ZŠ</v>
          </cell>
          <cell r="B79" t="str">
            <v>Základní škola a Mateřská škola Postupice, okres Benešov</v>
          </cell>
          <cell r="C79" t="str">
            <v>Základní škola</v>
          </cell>
          <cell r="D79" t="str">
            <v>Obec Postupice</v>
          </cell>
          <cell r="E79">
            <v>70892598</v>
          </cell>
          <cell r="F79">
            <v>102002525</v>
          </cell>
          <cell r="G79">
            <v>600042103</v>
          </cell>
          <cell r="H79" t="str">
            <v>Středočeský</v>
          </cell>
          <cell r="I79" t="str">
            <v>Benešov</v>
          </cell>
          <cell r="J79" t="str">
            <v>Postupice</v>
          </cell>
        </row>
        <row r="80">
          <cell r="A80" t="str">
            <v>Přestavlky MŠ</v>
          </cell>
          <cell r="B80" t="str">
            <v>Mateřská škola Přestavlky u Čerčan</v>
          </cell>
          <cell r="C80" t="str">
            <v>Mateřská škola</v>
          </cell>
          <cell r="D80" t="str">
            <v>Obec Přestavlky u Čerčan</v>
          </cell>
          <cell r="E80">
            <v>71294201</v>
          </cell>
          <cell r="F80">
            <v>181070740</v>
          </cell>
          <cell r="G80">
            <v>691008361</v>
          </cell>
          <cell r="H80" t="str">
            <v>Středočeský</v>
          </cell>
          <cell r="I80" t="str">
            <v>Benešov</v>
          </cell>
          <cell r="J80" t="str">
            <v>Přestavlky u Čerčan</v>
          </cell>
        </row>
        <row r="81">
          <cell r="A81" t="str">
            <v>Přestavlky ŠJ</v>
          </cell>
          <cell r="B81" t="str">
            <v>Mateřská škola Přestavlky u Čerčan</v>
          </cell>
          <cell r="C81" t="str">
            <v>Školní jídelna - výdejna</v>
          </cell>
          <cell r="D81" t="str">
            <v>Obec Přestavlky u Čerčan</v>
          </cell>
          <cell r="E81">
            <v>71294201</v>
          </cell>
          <cell r="F81">
            <v>181070758</v>
          </cell>
          <cell r="G81">
            <v>691008361</v>
          </cell>
          <cell r="H81" t="str">
            <v>Středočeský</v>
          </cell>
          <cell r="I81" t="str">
            <v>Benešov</v>
          </cell>
          <cell r="J81" t="str">
            <v>Přestavlky u Čerčan</v>
          </cell>
        </row>
        <row r="82">
          <cell r="A82" t="str">
            <v>Pyšely MŠ</v>
          </cell>
          <cell r="B82" t="str">
            <v>Mateřská škola Pyšely, okres Benešov</v>
          </cell>
          <cell r="C82" t="str">
            <v>Mateřská škola</v>
          </cell>
          <cell r="D82" t="str">
            <v>Město Pyšely</v>
          </cell>
          <cell r="E82">
            <v>75031671</v>
          </cell>
          <cell r="F82">
            <v>107516080</v>
          </cell>
          <cell r="G82">
            <v>600041824</v>
          </cell>
          <cell r="H82" t="str">
            <v>Středočeský</v>
          </cell>
          <cell r="I82" t="str">
            <v>Benešov</v>
          </cell>
          <cell r="J82" t="str">
            <v>Pyšely</v>
          </cell>
        </row>
        <row r="83">
          <cell r="A83" t="str">
            <v>Pyšely ŠJ MŠ</v>
          </cell>
          <cell r="B83" t="str">
            <v>Mateřská škola Pyšely, okres Benešov</v>
          </cell>
          <cell r="C83" t="str">
            <v>Školní jídelna</v>
          </cell>
          <cell r="D83" t="str">
            <v>Město Pyšely</v>
          </cell>
          <cell r="E83">
            <v>75031671</v>
          </cell>
          <cell r="F83">
            <v>102726400</v>
          </cell>
          <cell r="G83">
            <v>600041824</v>
          </cell>
          <cell r="H83" t="str">
            <v>Středočeský</v>
          </cell>
          <cell r="I83" t="str">
            <v>Benešov</v>
          </cell>
          <cell r="J83" t="str">
            <v>Pyšely</v>
          </cell>
        </row>
        <row r="84">
          <cell r="A84" t="str">
            <v>Pyšely ŠJ ZŠ</v>
          </cell>
          <cell r="B84" t="str">
            <v>Základní škola T. G. Masaryka</v>
          </cell>
          <cell r="C84" t="str">
            <v>Školní jídelna</v>
          </cell>
          <cell r="D84" t="str">
            <v>Město Pyšely</v>
          </cell>
          <cell r="E84">
            <v>43750699</v>
          </cell>
          <cell r="F84">
            <v>102726311</v>
          </cell>
          <cell r="G84">
            <v>600042219</v>
          </cell>
          <cell r="H84" t="str">
            <v>Středočeský</v>
          </cell>
          <cell r="I84" t="str">
            <v>Benešov</v>
          </cell>
          <cell r="J84" t="str">
            <v>Pyšely</v>
          </cell>
        </row>
        <row r="85">
          <cell r="A85" t="str">
            <v>Pyšely ZŠ</v>
          </cell>
          <cell r="B85" t="str">
            <v>Základní škola T. G. Masaryka</v>
          </cell>
          <cell r="C85" t="str">
            <v>Základní škola</v>
          </cell>
          <cell r="D85" t="str">
            <v>Město Pyšely</v>
          </cell>
          <cell r="E85">
            <v>43750699</v>
          </cell>
          <cell r="F85">
            <v>108003931</v>
          </cell>
          <cell r="G85">
            <v>600042219</v>
          </cell>
          <cell r="H85" t="str">
            <v>Středočeský</v>
          </cell>
          <cell r="I85" t="str">
            <v>Benešov</v>
          </cell>
          <cell r="J85" t="str">
            <v>Pyšely</v>
          </cell>
        </row>
        <row r="86">
          <cell r="A86" t="str">
            <v>Řehenice MŠ</v>
          </cell>
          <cell r="B86" t="str">
            <v>Mateřská škola Pomněnka</v>
          </cell>
          <cell r="C86" t="str">
            <v>Mateřská škola</v>
          </cell>
          <cell r="D86" t="str">
            <v>Obec Řehenice</v>
          </cell>
          <cell r="E86">
            <v>72548011</v>
          </cell>
          <cell r="F86">
            <v>181030136</v>
          </cell>
          <cell r="G86">
            <v>691003262</v>
          </cell>
          <cell r="H86" t="str">
            <v>Středočeský</v>
          </cell>
          <cell r="I86" t="str">
            <v>Benešov</v>
          </cell>
          <cell r="J86" t="str">
            <v>Řehenice</v>
          </cell>
        </row>
        <row r="87">
          <cell r="A87" t="str">
            <v>Řehenice ŠJ</v>
          </cell>
          <cell r="B87" t="str">
            <v>Mateřská škola Pomněnka</v>
          </cell>
          <cell r="C87" t="str">
            <v>Školní jídelna - výdejna</v>
          </cell>
          <cell r="D87" t="str">
            <v>Obec Řehenice</v>
          </cell>
          <cell r="E87">
            <v>72548011</v>
          </cell>
          <cell r="F87">
            <v>181030144</v>
          </cell>
          <cell r="G87">
            <v>691003262</v>
          </cell>
          <cell r="H87" t="str">
            <v>Středočeský</v>
          </cell>
          <cell r="I87" t="str">
            <v>Benešov</v>
          </cell>
          <cell r="J87" t="str">
            <v>Řehenice</v>
          </cell>
        </row>
        <row r="88">
          <cell r="A88" t="str">
            <v>Sázava MŠ</v>
          </cell>
          <cell r="B88" t="str">
            <v>Základní škola a mateřská škola Sázava</v>
          </cell>
          <cell r="C88" t="str">
            <v>Mateřská škola</v>
          </cell>
          <cell r="D88" t="str">
            <v>Město Sázava</v>
          </cell>
          <cell r="E88">
            <v>71000585</v>
          </cell>
          <cell r="F88">
            <v>107513358</v>
          </cell>
          <cell r="G88">
            <v>600046427</v>
          </cell>
          <cell r="H88" t="str">
            <v>Středočeský</v>
          </cell>
          <cell r="I88" t="str">
            <v>Benešov</v>
          </cell>
          <cell r="J88" t="str">
            <v>Sázava</v>
          </cell>
        </row>
        <row r="89">
          <cell r="A89" t="str">
            <v>Sázava ŠJ</v>
          </cell>
          <cell r="B89" t="str">
            <v>Základní škola a mateřská škola Sázava</v>
          </cell>
          <cell r="C89" t="str">
            <v>Školní jídelna - výdejna</v>
          </cell>
          <cell r="D89" t="str">
            <v>Město Sázava</v>
          </cell>
          <cell r="E89">
            <v>71000585</v>
          </cell>
          <cell r="F89">
            <v>181103133</v>
          </cell>
          <cell r="G89">
            <v>600046427</v>
          </cell>
          <cell r="H89" t="str">
            <v>Středočeský</v>
          </cell>
          <cell r="I89" t="str">
            <v>Benešov</v>
          </cell>
          <cell r="J89" t="str">
            <v>Sázava</v>
          </cell>
        </row>
        <row r="90">
          <cell r="A90" t="str">
            <v>Sázava ZŠ</v>
          </cell>
          <cell r="B90" t="str">
            <v>Základní škola a mateřská škola Sázava</v>
          </cell>
          <cell r="C90" t="str">
            <v>Základní škola</v>
          </cell>
          <cell r="D90" t="str">
            <v>Město Sázava</v>
          </cell>
          <cell r="E90">
            <v>71000585</v>
          </cell>
          <cell r="F90">
            <v>102226717</v>
          </cell>
          <cell r="G90">
            <v>600046427</v>
          </cell>
          <cell r="H90" t="str">
            <v>Středočeský</v>
          </cell>
          <cell r="I90" t="str">
            <v>Benešov</v>
          </cell>
          <cell r="J90" t="str">
            <v>Sázava</v>
          </cell>
        </row>
        <row r="91">
          <cell r="A91" t="str">
            <v>Teplýšovice MŠ</v>
          </cell>
          <cell r="B91" t="str">
            <v>Základní škola a Mateřská škola Teplýšovice, okres Benešov</v>
          </cell>
          <cell r="C91" t="str">
            <v>Mateřská škola</v>
          </cell>
          <cell r="D91" t="str">
            <v>Obec Teplýšovice</v>
          </cell>
          <cell r="E91">
            <v>70992118</v>
          </cell>
          <cell r="F91">
            <v>107510359</v>
          </cell>
          <cell r="G91">
            <v>600041921</v>
          </cell>
          <cell r="H91" t="str">
            <v>Středočeský</v>
          </cell>
          <cell r="I91" t="str">
            <v>Benešov</v>
          </cell>
          <cell r="J91" t="str">
            <v>Teplýšovice</v>
          </cell>
        </row>
        <row r="92">
          <cell r="A92" t="str">
            <v>Teplýšovice ŠJ</v>
          </cell>
          <cell r="B92" t="str">
            <v>Základní škola a Mateřská škola Teplýšovice, okres Benešov</v>
          </cell>
          <cell r="C92" t="str">
            <v>Školní jídelna</v>
          </cell>
          <cell r="D92" t="str">
            <v>Obec Teplýšovice</v>
          </cell>
          <cell r="E92">
            <v>70992118</v>
          </cell>
          <cell r="F92">
            <v>102662843</v>
          </cell>
          <cell r="G92">
            <v>600041921</v>
          </cell>
          <cell r="H92" t="str">
            <v>Středočeský</v>
          </cell>
          <cell r="I92" t="str">
            <v>Benešov</v>
          </cell>
          <cell r="J92" t="str">
            <v>Teplýšovice</v>
          </cell>
        </row>
        <row r="93">
          <cell r="A93" t="str">
            <v>Teplýšovice ZŠ</v>
          </cell>
          <cell r="B93" t="str">
            <v>Základní škola a Mateřská škola Teplýšovice, okres Benešov</v>
          </cell>
          <cell r="C93" t="str">
            <v>Základní škola</v>
          </cell>
          <cell r="D93" t="str">
            <v>Obec Teplýšovice</v>
          </cell>
          <cell r="E93">
            <v>70992118</v>
          </cell>
          <cell r="F93">
            <v>102002088</v>
          </cell>
          <cell r="G93">
            <v>600041921</v>
          </cell>
          <cell r="H93" t="str">
            <v>Středočeský</v>
          </cell>
          <cell r="I93" t="str">
            <v>Benešov</v>
          </cell>
          <cell r="J93" t="str">
            <v>Teplýšovice</v>
          </cell>
        </row>
        <row r="94">
          <cell r="A94" t="str">
            <v>Týnec MŠ</v>
          </cell>
          <cell r="B94" t="str">
            <v>Mateřská škola Týnec nad Sázavou, příspěvková organizace</v>
          </cell>
          <cell r="C94" t="str">
            <v>Mateřská škola</v>
          </cell>
          <cell r="D94" t="str">
            <v>Město Týnec nad Sázavou</v>
          </cell>
          <cell r="E94">
            <v>71004696</v>
          </cell>
          <cell r="F94">
            <v>107510529</v>
          </cell>
          <cell r="G94">
            <v>600041760</v>
          </cell>
          <cell r="H94" t="str">
            <v>Středočeský</v>
          </cell>
          <cell r="I94" t="str">
            <v>Benešov</v>
          </cell>
          <cell r="J94" t="str">
            <v>Týnec nad Sázavou</v>
          </cell>
        </row>
        <row r="95">
          <cell r="A95" t="str">
            <v>Týnec ŠJ Benešovská</v>
          </cell>
          <cell r="B95" t="str">
            <v>Školní jídelna Týnec nad Sázavou, příspěvková organizace</v>
          </cell>
          <cell r="C95" t="str">
            <v>Školní jídelna - výdejna</v>
          </cell>
          <cell r="D95" t="str">
            <v>Město Týnec nad Sázavou</v>
          </cell>
          <cell r="E95">
            <v>71004688</v>
          </cell>
          <cell r="F95">
            <v>181013991</v>
          </cell>
          <cell r="G95">
            <v>662000218</v>
          </cell>
          <cell r="H95" t="str">
            <v>Středočeský</v>
          </cell>
          <cell r="I95" t="str">
            <v>Benešov</v>
          </cell>
          <cell r="J95" t="str">
            <v>Týnec nad Sázavou</v>
          </cell>
        </row>
        <row r="96">
          <cell r="A96" t="str">
            <v>Týnec ŠJ Komenského</v>
          </cell>
          <cell r="B96" t="str">
            <v>Školní jídelna Týnec nad Sázavou, příspěvková organizace</v>
          </cell>
          <cell r="C96" t="str">
            <v>Školní jídelna</v>
          </cell>
          <cell r="D96" t="str">
            <v>Město Týnec nad Sázavou</v>
          </cell>
          <cell r="E96">
            <v>71004688</v>
          </cell>
          <cell r="F96">
            <v>162000227</v>
          </cell>
          <cell r="G96">
            <v>662000218</v>
          </cell>
          <cell r="H96" t="str">
            <v>Středočeský</v>
          </cell>
          <cell r="I96" t="str">
            <v>Benešov</v>
          </cell>
          <cell r="J96" t="str">
            <v>Týnec nad Sázavou</v>
          </cell>
        </row>
        <row r="97">
          <cell r="A97" t="str">
            <v>Týnec ŠJ MŠ</v>
          </cell>
          <cell r="B97" t="str">
            <v>Mateřská škola Týnec nad Sázavou, příspěvková organizace</v>
          </cell>
          <cell r="C97" t="str">
            <v>Školní jídelna</v>
          </cell>
          <cell r="D97" t="str">
            <v>Město Týnec nad Sázavou</v>
          </cell>
          <cell r="E97">
            <v>71004696</v>
          </cell>
          <cell r="F97">
            <v>102662983</v>
          </cell>
          <cell r="G97">
            <v>600041760</v>
          </cell>
          <cell r="H97" t="str">
            <v>Středočeský</v>
          </cell>
          <cell r="I97" t="str">
            <v>Benešov</v>
          </cell>
          <cell r="J97" t="str">
            <v>Týnec nad Sázavou</v>
          </cell>
        </row>
        <row r="98">
          <cell r="A98" t="str">
            <v>Týnec ŠJ MŠ Chrást</v>
          </cell>
          <cell r="B98" t="str">
            <v>Mateřská škola Týnec nad Sázavou, příspěvková organizace</v>
          </cell>
          <cell r="C98" t="str">
            <v>Školní jídelna - výdejna</v>
          </cell>
          <cell r="D98" t="str">
            <v>Město Týnec nad Sázavou</v>
          </cell>
          <cell r="E98">
            <v>71004696</v>
          </cell>
          <cell r="F98">
            <v>162000588</v>
          </cell>
          <cell r="G98">
            <v>600041760</v>
          </cell>
          <cell r="H98" t="str">
            <v>Středočeský</v>
          </cell>
          <cell r="I98" t="str">
            <v>Benešov</v>
          </cell>
          <cell r="J98" t="str">
            <v>Týnec nad Sázavou</v>
          </cell>
        </row>
        <row r="99">
          <cell r="A99" t="str">
            <v>Týnec ZŠ</v>
          </cell>
          <cell r="B99" t="str">
            <v>Základní škola Týnec nad Sázavou, příspěvková organizace</v>
          </cell>
          <cell r="C99" t="str">
            <v>Základní škola</v>
          </cell>
          <cell r="D99" t="str">
            <v>Město Týnec nad Sázavou</v>
          </cell>
          <cell r="E99">
            <v>71004670</v>
          </cell>
          <cell r="F99">
            <v>102002568</v>
          </cell>
          <cell r="G99">
            <v>600042138</v>
          </cell>
          <cell r="H99" t="str">
            <v>Středočeský</v>
          </cell>
          <cell r="I99" t="str">
            <v>Benešov</v>
          </cell>
          <cell r="J99" t="str">
            <v>Týnec nad Sázavou</v>
          </cell>
        </row>
      </sheetData>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15B41-25BF-9C48-8AAB-3CC006EC310F}">
  <sheetPr>
    <pageSetUpPr fitToPage="1"/>
  </sheetPr>
  <dimension ref="A1:AC55"/>
  <sheetViews>
    <sheetView topLeftCell="I16" zoomScale="93" zoomScaleNormal="93" workbookViewId="0">
      <selection activeCell="N5" sqref="N5:N26"/>
    </sheetView>
  </sheetViews>
  <sheetFormatPr baseColWidth="10" defaultColWidth="8.6640625" defaultRowHeight="15" x14ac:dyDescent="0.2"/>
  <cols>
    <col min="1" max="1" width="14.33203125" style="33" hidden="1" customWidth="1"/>
    <col min="2" max="2" width="7.33203125" style="33" customWidth="1"/>
    <col min="3" max="3" width="18.1640625" style="238" customWidth="1"/>
    <col min="4" max="4" width="26.1640625" style="238" customWidth="1"/>
    <col min="5" max="5" width="18.6640625" style="238" customWidth="1"/>
    <col min="6" max="6" width="9.6640625" style="251" customWidth="1"/>
    <col min="7" max="7" width="34.6640625" style="34" customWidth="1"/>
    <col min="8" max="8" width="17.5" style="34" customWidth="1"/>
    <col min="9" max="9" width="34.6640625" style="34" customWidth="1"/>
    <col min="10" max="11" width="13.6640625" style="34" customWidth="1"/>
    <col min="12" max="12" width="16.6640625" style="34" customWidth="1"/>
    <col min="13" max="13" width="39.5" style="84" customWidth="1"/>
    <col min="14" max="14" width="13" style="33" customWidth="1"/>
    <col min="15" max="15" width="10.5" style="33" customWidth="1"/>
    <col min="16" max="16" width="9" style="33" customWidth="1"/>
    <col min="17" max="17" width="8.6640625" style="33"/>
    <col min="18" max="21" width="11.1640625" style="33" customWidth="1"/>
    <col min="22" max="22" width="18.6640625" style="33" customWidth="1"/>
    <col min="23" max="23" width="10.5" style="33" customWidth="1"/>
    <col min="24" max="16384" width="8.6640625" style="33"/>
  </cols>
  <sheetData>
    <row r="1" spans="1:23" ht="20" customHeight="1" thickBot="1" x14ac:dyDescent="0.3">
      <c r="A1" s="276" t="s">
        <v>646</v>
      </c>
      <c r="B1" s="277"/>
      <c r="C1" s="277"/>
      <c r="D1" s="277"/>
      <c r="E1" s="277"/>
      <c r="F1" s="277"/>
      <c r="G1" s="277"/>
      <c r="H1" s="277"/>
      <c r="I1" s="277"/>
      <c r="J1" s="277"/>
      <c r="K1" s="277"/>
      <c r="L1" s="277"/>
      <c r="M1" s="277"/>
      <c r="N1" s="277"/>
      <c r="O1" s="277"/>
      <c r="P1" s="277"/>
      <c r="Q1" s="277"/>
      <c r="R1" s="277"/>
      <c r="S1" s="277"/>
      <c r="T1" s="277"/>
      <c r="U1" s="277"/>
      <c r="V1" s="277"/>
      <c r="W1" s="278"/>
    </row>
    <row r="2" spans="1:23" ht="17" customHeight="1" x14ac:dyDescent="0.2">
      <c r="A2" s="266" t="s">
        <v>38</v>
      </c>
      <c r="B2" s="261" t="s">
        <v>5</v>
      </c>
      <c r="C2" s="264" t="s">
        <v>150</v>
      </c>
      <c r="D2" s="269" t="s">
        <v>39</v>
      </c>
      <c r="E2" s="270"/>
      <c r="F2" s="271"/>
      <c r="G2" s="272" t="s">
        <v>7</v>
      </c>
      <c r="H2" s="261"/>
      <c r="I2" s="261"/>
      <c r="J2" s="273" t="s">
        <v>27</v>
      </c>
      <c r="K2" s="273" t="s">
        <v>50</v>
      </c>
      <c r="L2" s="273" t="s">
        <v>9</v>
      </c>
      <c r="M2" s="261" t="s">
        <v>40</v>
      </c>
      <c r="N2" s="295" t="s">
        <v>915</v>
      </c>
      <c r="O2" s="296"/>
      <c r="P2" s="287" t="s">
        <v>648</v>
      </c>
      <c r="Q2" s="297"/>
      <c r="R2" s="293" t="s">
        <v>916</v>
      </c>
      <c r="S2" s="294"/>
      <c r="T2" s="294"/>
      <c r="U2" s="294"/>
      <c r="V2" s="287" t="s">
        <v>11</v>
      </c>
      <c r="W2" s="288"/>
    </row>
    <row r="3" spans="1:23" ht="16" customHeight="1" thickBot="1" x14ac:dyDescent="0.25">
      <c r="A3" s="267"/>
      <c r="B3" s="262"/>
      <c r="C3" s="265"/>
      <c r="D3" s="289" t="s">
        <v>41</v>
      </c>
      <c r="E3" s="291" t="s">
        <v>42</v>
      </c>
      <c r="F3" s="281" t="s">
        <v>43</v>
      </c>
      <c r="G3" s="267"/>
      <c r="H3" s="262"/>
      <c r="I3" s="262"/>
      <c r="J3" s="274"/>
      <c r="K3" s="274"/>
      <c r="L3" s="274"/>
      <c r="M3" s="262"/>
      <c r="N3" s="283" t="s">
        <v>44</v>
      </c>
      <c r="O3" s="285" t="s">
        <v>18</v>
      </c>
      <c r="P3" s="283" t="s">
        <v>19</v>
      </c>
      <c r="Q3" s="285" t="s">
        <v>20</v>
      </c>
      <c r="R3" s="279" t="s">
        <v>28</v>
      </c>
      <c r="S3" s="280"/>
      <c r="T3" s="280"/>
      <c r="U3" s="280"/>
      <c r="V3" s="283" t="s">
        <v>645</v>
      </c>
      <c r="W3" s="285" t="s">
        <v>22</v>
      </c>
    </row>
    <row r="4" spans="1:23" ht="68" x14ac:dyDescent="0.2">
      <c r="A4" s="268"/>
      <c r="B4" s="262"/>
      <c r="C4" s="265"/>
      <c r="D4" s="290"/>
      <c r="E4" s="292"/>
      <c r="F4" s="282"/>
      <c r="G4" s="267"/>
      <c r="H4" s="263"/>
      <c r="I4" s="263"/>
      <c r="J4" s="275"/>
      <c r="K4" s="275"/>
      <c r="L4" s="275"/>
      <c r="M4" s="263"/>
      <c r="N4" s="284"/>
      <c r="O4" s="286"/>
      <c r="P4" s="284"/>
      <c r="Q4" s="286"/>
      <c r="R4" s="126" t="s">
        <v>45</v>
      </c>
      <c r="S4" s="127" t="s">
        <v>657</v>
      </c>
      <c r="T4" s="127" t="s">
        <v>658</v>
      </c>
      <c r="U4" s="128" t="s">
        <v>917</v>
      </c>
      <c r="V4" s="284"/>
      <c r="W4" s="286"/>
    </row>
    <row r="5" spans="1:23" ht="48" x14ac:dyDescent="0.2">
      <c r="A5" s="15"/>
      <c r="B5" s="43">
        <v>1</v>
      </c>
      <c r="C5" s="233" t="s">
        <v>643</v>
      </c>
      <c r="D5" s="233" t="str">
        <f>VLOOKUP(C5,'[1]Školská zařízení'!A:J,2)</f>
        <v>Dům dětí a mládeže Benešov</v>
      </c>
      <c r="E5" s="233" t="str">
        <f>VLOOKUP(C5,'[1]Školská zařízení'!A:J,4)</f>
        <v>Město Benešov</v>
      </c>
      <c r="F5" s="246">
        <f>VLOOKUP(C5,'[1]Školská zařízení'!A:J,5)</f>
        <v>61664634</v>
      </c>
      <c r="G5" s="129" t="s">
        <v>714</v>
      </c>
      <c r="H5" s="129" t="s">
        <v>1171</v>
      </c>
      <c r="I5" s="129" t="s">
        <v>1170</v>
      </c>
      <c r="J5" s="129" t="str">
        <f>VLOOKUP(C5,'[1]Školská zařízení'!A:J,8)</f>
        <v>Středočeský</v>
      </c>
      <c r="K5" s="59" t="str">
        <f>VLOOKUP(C5,'[1]Školská zařízení'!A:J,9)</f>
        <v>Benešov</v>
      </c>
      <c r="L5" s="59" t="str">
        <f>VLOOKUP(C5,'[1]Školská zařízení'!A:J,10)</f>
        <v>Benešov</v>
      </c>
      <c r="M5" s="10" t="s">
        <v>1010</v>
      </c>
      <c r="N5" s="85">
        <v>1000000</v>
      </c>
      <c r="O5" s="86">
        <f t="shared" ref="O5:O25" si="0">N5*0.7</f>
        <v>700000</v>
      </c>
      <c r="P5" s="68">
        <v>2025</v>
      </c>
      <c r="Q5" s="43">
        <v>2027</v>
      </c>
      <c r="R5" s="137" t="s">
        <v>745</v>
      </c>
      <c r="S5" s="137" t="s">
        <v>745</v>
      </c>
      <c r="T5" s="137" t="s">
        <v>745</v>
      </c>
      <c r="U5" s="15" t="s">
        <v>745</v>
      </c>
      <c r="V5" s="15"/>
      <c r="W5" s="15"/>
    </row>
    <row r="6" spans="1:23" ht="80" x14ac:dyDescent="0.2">
      <c r="A6" s="15"/>
      <c r="B6" s="43">
        <v>2</v>
      </c>
      <c r="C6" s="233" t="s">
        <v>643</v>
      </c>
      <c r="D6" s="233" t="str">
        <f>VLOOKUP(C6,'[1]Školská zařízení'!A:J,2)</f>
        <v>Dům dětí a mládeže Benešov</v>
      </c>
      <c r="E6" s="233" t="str">
        <f>VLOOKUP(C6,'[1]Školská zařízení'!A:J,4)</f>
        <v>Město Benešov</v>
      </c>
      <c r="F6" s="246">
        <f>VLOOKUP(C6,'[1]Školská zařízení'!A:J,5)</f>
        <v>61664634</v>
      </c>
      <c r="G6" s="129" t="s">
        <v>793</v>
      </c>
      <c r="H6" s="129" t="s">
        <v>1166</v>
      </c>
      <c r="I6" s="129" t="s">
        <v>1165</v>
      </c>
      <c r="J6" s="129" t="str">
        <f>VLOOKUP(C6,'[1]Školská zařízení'!A:J,8)</f>
        <v>Středočeský</v>
      </c>
      <c r="K6" s="59" t="str">
        <f>VLOOKUP(C6,'[1]Školská zařízení'!A:J,9)</f>
        <v>Benešov</v>
      </c>
      <c r="L6" s="59" t="str">
        <f>VLOOKUP(C6,'[1]Školská zařízení'!A:J,10)</f>
        <v>Benešov</v>
      </c>
      <c r="M6" s="10" t="s">
        <v>1009</v>
      </c>
      <c r="N6" s="171">
        <v>30000000</v>
      </c>
      <c r="O6" s="172">
        <f t="shared" si="0"/>
        <v>21000000</v>
      </c>
      <c r="P6" s="175">
        <v>2025</v>
      </c>
      <c r="Q6" s="169">
        <v>2027</v>
      </c>
      <c r="R6" s="137" t="s">
        <v>745</v>
      </c>
      <c r="S6" s="137" t="s">
        <v>745</v>
      </c>
      <c r="T6" s="137" t="s">
        <v>745</v>
      </c>
      <c r="U6" s="137" t="s">
        <v>745</v>
      </c>
      <c r="V6" s="15"/>
      <c r="W6" s="15"/>
    </row>
    <row r="7" spans="1:23" ht="48" x14ac:dyDescent="0.2">
      <c r="A7" s="15"/>
      <c r="B7" s="43">
        <v>3</v>
      </c>
      <c r="C7" s="233" t="s">
        <v>643</v>
      </c>
      <c r="D7" s="233" t="str">
        <f>VLOOKUP(C7,'[1]Školská zařízení'!A:J,2)</f>
        <v>Dům dětí a mládeže Benešov</v>
      </c>
      <c r="E7" s="233" t="str">
        <f>VLOOKUP(C7,'[1]Školská zařízení'!A:J,4)</f>
        <v>Město Benešov</v>
      </c>
      <c r="F7" s="246">
        <f>VLOOKUP(C7,'[1]Školská zařízení'!A:J,5)</f>
        <v>61664634</v>
      </c>
      <c r="G7" s="129" t="s">
        <v>732</v>
      </c>
      <c r="H7" s="129" t="s">
        <v>1166</v>
      </c>
      <c r="I7" s="129" t="s">
        <v>1165</v>
      </c>
      <c r="J7" s="129" t="str">
        <f>VLOOKUP(C7,'[1]Školská zařízení'!A:J,8)</f>
        <v>Středočeský</v>
      </c>
      <c r="K7" s="59" t="str">
        <f>VLOOKUP(C7,'[1]Školská zařízení'!A:J,9)</f>
        <v>Benešov</v>
      </c>
      <c r="L7" s="59" t="str">
        <f>VLOOKUP(C7,'[1]Školská zařízení'!A:J,10)</f>
        <v>Benešov</v>
      </c>
      <c r="M7" s="10" t="s">
        <v>734</v>
      </c>
      <c r="N7" s="171">
        <v>700000</v>
      </c>
      <c r="O7" s="172">
        <f t="shared" si="0"/>
        <v>489999.99999999994</v>
      </c>
      <c r="P7" s="175">
        <v>2025</v>
      </c>
      <c r="Q7" s="169">
        <v>2027</v>
      </c>
      <c r="R7" s="15"/>
      <c r="S7" s="15"/>
      <c r="T7" s="137" t="s">
        <v>745</v>
      </c>
      <c r="U7" s="15"/>
      <c r="V7" s="15"/>
      <c r="W7" s="15"/>
    </row>
    <row r="8" spans="1:23" ht="48" x14ac:dyDescent="0.2">
      <c r="A8" s="15"/>
      <c r="B8" s="43">
        <v>4</v>
      </c>
      <c r="C8" s="233" t="s">
        <v>643</v>
      </c>
      <c r="D8" s="233" t="str">
        <f>VLOOKUP(C8,'[1]Školská zařízení'!A:J,2)</f>
        <v>Dům dětí a mládeže Benešov</v>
      </c>
      <c r="E8" s="233" t="str">
        <f>VLOOKUP(C8,'[1]Školská zařízení'!A:J,4)</f>
        <v>Město Benešov</v>
      </c>
      <c r="F8" s="246">
        <f>VLOOKUP(C8,'[1]Školská zařízení'!A:J,5)</f>
        <v>61664634</v>
      </c>
      <c r="G8" s="129" t="s">
        <v>1011</v>
      </c>
      <c r="H8" s="129" t="s">
        <v>1166</v>
      </c>
      <c r="I8" s="129" t="s">
        <v>1165</v>
      </c>
      <c r="J8" s="129" t="str">
        <f>VLOOKUP(C8,'[1]Školská zařízení'!A:J,8)</f>
        <v>Středočeský</v>
      </c>
      <c r="K8" s="59" t="str">
        <f>VLOOKUP(C8,'[1]Školská zařízení'!A:J,9)</f>
        <v>Benešov</v>
      </c>
      <c r="L8" s="59" t="str">
        <f>VLOOKUP(C8,'[1]Školská zařízení'!A:J,10)</f>
        <v>Benešov</v>
      </c>
      <c r="M8" s="10" t="s">
        <v>1013</v>
      </c>
      <c r="N8" s="85">
        <v>4000000</v>
      </c>
      <c r="O8" s="86">
        <f t="shared" si="0"/>
        <v>2800000</v>
      </c>
      <c r="P8" s="68">
        <v>2025</v>
      </c>
      <c r="Q8" s="43">
        <v>2027</v>
      </c>
      <c r="R8" s="15"/>
      <c r="S8" s="15"/>
      <c r="T8" s="15"/>
      <c r="U8" s="15"/>
      <c r="V8" s="15"/>
      <c r="W8" s="15"/>
    </row>
    <row r="9" spans="1:23" ht="48" x14ac:dyDescent="0.2">
      <c r="A9" s="15"/>
      <c r="B9" s="43">
        <v>5</v>
      </c>
      <c r="C9" s="233" t="s">
        <v>643</v>
      </c>
      <c r="D9" s="233" t="str">
        <f>VLOOKUP(C9,'[1]Školská zařízení'!A:J,2)</f>
        <v>Dům dětí a mládeže Benešov</v>
      </c>
      <c r="E9" s="233" t="str">
        <f>VLOOKUP(C9,'[1]Školská zařízení'!A:J,4)</f>
        <v>Město Benešov</v>
      </c>
      <c r="F9" s="246">
        <f>VLOOKUP(C9,'[1]Školská zařízení'!A:J,5)</f>
        <v>61664634</v>
      </c>
      <c r="G9" s="129" t="s">
        <v>1012</v>
      </c>
      <c r="H9" s="129" t="s">
        <v>1166</v>
      </c>
      <c r="I9" s="129" t="s">
        <v>1165</v>
      </c>
      <c r="J9" s="129" t="str">
        <f>VLOOKUP(C9,'[1]Školská zařízení'!A:J,8)</f>
        <v>Středočeský</v>
      </c>
      <c r="K9" s="59" t="str">
        <f>VLOOKUP(C9,'[1]Školská zařízení'!A:J,9)</f>
        <v>Benešov</v>
      </c>
      <c r="L9" s="59" t="str">
        <f>VLOOKUP(C9,'[1]Školská zařízení'!A:J,10)</f>
        <v>Benešov</v>
      </c>
      <c r="M9" s="10" t="s">
        <v>733</v>
      </c>
      <c r="N9" s="85">
        <v>500000</v>
      </c>
      <c r="O9" s="86">
        <f t="shared" si="0"/>
        <v>350000</v>
      </c>
      <c r="P9" s="68">
        <v>2025</v>
      </c>
      <c r="Q9" s="43">
        <v>2027</v>
      </c>
      <c r="R9" s="15"/>
      <c r="S9" s="15"/>
      <c r="T9" s="15" t="s">
        <v>745</v>
      </c>
      <c r="U9" s="15"/>
      <c r="V9" s="15"/>
      <c r="W9" s="15"/>
    </row>
    <row r="10" spans="1:23" ht="48" x14ac:dyDescent="0.2">
      <c r="A10" s="15"/>
      <c r="B10" s="43">
        <v>6</v>
      </c>
      <c r="C10" s="233" t="s">
        <v>166</v>
      </c>
      <c r="D10" s="233" t="str">
        <f>VLOOKUP(C10,'[1]Školská zařízení'!A:J,2)</f>
        <v>Základní umělecká škola Josefa Suka Benešov, Žižkova 471</v>
      </c>
      <c r="E10" s="233" t="str">
        <f>VLOOKUP(C10,'[1]Školská zařízení'!A:J,4)</f>
        <v>Město Benešov</v>
      </c>
      <c r="F10" s="246">
        <f>VLOOKUP(C10,'[1]Školská zařízení'!A:J,5)</f>
        <v>69764051</v>
      </c>
      <c r="G10" s="129" t="s">
        <v>400</v>
      </c>
      <c r="H10" s="129" t="s">
        <v>1169</v>
      </c>
      <c r="I10" s="129" t="s">
        <v>1168</v>
      </c>
      <c r="J10" s="129" t="str">
        <f>VLOOKUP(C10,'[1]Školská zařízení'!A:J,8)</f>
        <v>Středočeský</v>
      </c>
      <c r="K10" s="59" t="str">
        <f>VLOOKUP(C10,'[1]Školská zařízení'!A:J,9)</f>
        <v>Benešov</v>
      </c>
      <c r="L10" s="59" t="str">
        <f>VLOOKUP(C10,'[1]Školská zařízení'!A:J,10)</f>
        <v>Benešov</v>
      </c>
      <c r="M10" s="10" t="s">
        <v>401</v>
      </c>
      <c r="N10" s="85">
        <v>2000000</v>
      </c>
      <c r="O10" s="86">
        <f t="shared" si="0"/>
        <v>1400000</v>
      </c>
      <c r="P10" s="68">
        <v>2021</v>
      </c>
      <c r="Q10" s="43">
        <v>2027</v>
      </c>
      <c r="R10" s="15"/>
      <c r="S10" s="15"/>
      <c r="T10" s="15"/>
      <c r="U10" s="15"/>
      <c r="V10" s="15"/>
      <c r="W10" s="15"/>
    </row>
    <row r="11" spans="1:23" ht="48" x14ac:dyDescent="0.2">
      <c r="A11" s="15"/>
      <c r="B11" s="43">
        <v>7</v>
      </c>
      <c r="C11" s="233" t="s">
        <v>166</v>
      </c>
      <c r="D11" s="233" t="str">
        <f>VLOOKUP(C11,'[1]Školská zařízení'!A:J,2)</f>
        <v>Základní umělecká škola Josefa Suka Benešov, Žižkova 471</v>
      </c>
      <c r="E11" s="233" t="str">
        <f>VLOOKUP(C11,'[1]Školská zařízení'!A:J,4)</f>
        <v>Město Benešov</v>
      </c>
      <c r="F11" s="246">
        <f>VLOOKUP(C11,'[1]Školská zařízení'!A:J,5)</f>
        <v>69764051</v>
      </c>
      <c r="G11" s="129" t="s">
        <v>461</v>
      </c>
      <c r="H11" s="129" t="s">
        <v>1171</v>
      </c>
      <c r="I11" s="129" t="s">
        <v>1170</v>
      </c>
      <c r="J11" s="129" t="str">
        <f>VLOOKUP(C11,'[1]Školská zařízení'!A:J,8)</f>
        <v>Středočeský</v>
      </c>
      <c r="K11" s="59" t="str">
        <f>VLOOKUP(C11,'[1]Školská zařízení'!A:J,9)</f>
        <v>Benešov</v>
      </c>
      <c r="L11" s="59" t="str">
        <f>VLOOKUP(C11,'[1]Školská zařízení'!A:J,10)</f>
        <v>Benešov</v>
      </c>
      <c r="M11" s="10" t="s">
        <v>462</v>
      </c>
      <c r="N11" s="85">
        <v>500000</v>
      </c>
      <c r="O11" s="86">
        <f t="shared" si="0"/>
        <v>350000</v>
      </c>
      <c r="P11" s="68">
        <v>2021</v>
      </c>
      <c r="Q11" s="43">
        <v>2027</v>
      </c>
      <c r="R11" s="15"/>
      <c r="S11" s="15"/>
      <c r="T11" s="15"/>
      <c r="U11" s="125" t="s">
        <v>745</v>
      </c>
      <c r="V11" s="15"/>
      <c r="W11" s="15"/>
    </row>
    <row r="12" spans="1:23" ht="48" x14ac:dyDescent="0.2">
      <c r="A12" s="15"/>
      <c r="B12" s="43">
        <v>8</v>
      </c>
      <c r="C12" s="233" t="s">
        <v>166</v>
      </c>
      <c r="D12" s="233" t="str">
        <f>VLOOKUP(C12,'[1]Školská zařízení'!A:J,2)</f>
        <v>Základní umělecká škola Josefa Suka Benešov, Žižkova 471</v>
      </c>
      <c r="E12" s="233" t="str">
        <f>VLOOKUP(C12,'[1]Školská zařízení'!A:J,4)</f>
        <v>Město Benešov</v>
      </c>
      <c r="F12" s="234">
        <f>VLOOKUP(C12,'[1]Školská zařízení'!A:J,5)</f>
        <v>69764051</v>
      </c>
      <c r="G12" s="10" t="s">
        <v>400</v>
      </c>
      <c r="H12" s="129" t="s">
        <v>1169</v>
      </c>
      <c r="I12" s="129" t="s">
        <v>1168</v>
      </c>
      <c r="J12" s="59" t="str">
        <f>VLOOKUP(C12,'[1]Školská zařízení'!A:J,8)</f>
        <v>Středočeský</v>
      </c>
      <c r="K12" s="59" t="str">
        <f>VLOOKUP(C12,'[1]Školská zařízení'!A:J,9)</f>
        <v>Benešov</v>
      </c>
      <c r="L12" s="59" t="str">
        <f>VLOOKUP(C12,'[1]Školská zařízení'!A:J,10)</f>
        <v>Benešov</v>
      </c>
      <c r="M12" s="10" t="s">
        <v>401</v>
      </c>
      <c r="N12" s="85">
        <v>2000000</v>
      </c>
      <c r="O12" s="86">
        <f t="shared" si="0"/>
        <v>1400000</v>
      </c>
      <c r="P12" s="68">
        <v>2021</v>
      </c>
      <c r="Q12" s="43">
        <v>2027</v>
      </c>
      <c r="R12" s="43"/>
      <c r="S12" s="43"/>
      <c r="T12" s="43"/>
      <c r="U12" s="43"/>
      <c r="V12" s="43"/>
      <c r="W12" s="43"/>
    </row>
    <row r="13" spans="1:23" ht="48" x14ac:dyDescent="0.2">
      <c r="A13" s="15"/>
      <c r="B13" s="43">
        <v>9</v>
      </c>
      <c r="C13" s="233" t="s">
        <v>166</v>
      </c>
      <c r="D13" s="233" t="str">
        <f>VLOOKUP(C13,'[1]Školská zařízení'!A:J,2)</f>
        <v>Základní umělecká škola Josefa Suka Benešov, Žižkova 471</v>
      </c>
      <c r="E13" s="233" t="str">
        <f>VLOOKUP(C13,'[1]Školská zařízení'!A:J,4)</f>
        <v>Město Benešov</v>
      </c>
      <c r="F13" s="234">
        <f>VLOOKUP(C13,'[1]Školská zařízení'!A:J,5)</f>
        <v>69764051</v>
      </c>
      <c r="G13" s="10" t="s">
        <v>794</v>
      </c>
      <c r="H13" s="10" t="s">
        <v>1166</v>
      </c>
      <c r="I13" s="129" t="s">
        <v>1167</v>
      </c>
      <c r="J13" s="59" t="str">
        <f>VLOOKUP(C13,'[1]Školská zařízení'!A:J,8)</f>
        <v>Středočeský</v>
      </c>
      <c r="K13" s="59" t="str">
        <f>VLOOKUP(C13,'[1]Školská zařízení'!A:J,9)</f>
        <v>Benešov</v>
      </c>
      <c r="L13" s="59" t="str">
        <f>VLOOKUP(C13,'[1]Školská zařízení'!A:J,10)</f>
        <v>Benešov</v>
      </c>
      <c r="M13" s="10" t="s">
        <v>795</v>
      </c>
      <c r="N13" s="85">
        <v>20000000</v>
      </c>
      <c r="O13" s="86">
        <f t="shared" si="0"/>
        <v>14000000</v>
      </c>
      <c r="P13" s="68">
        <v>2022</v>
      </c>
      <c r="Q13" s="43">
        <v>2027</v>
      </c>
      <c r="R13" s="43"/>
      <c r="S13" s="43"/>
      <c r="T13" s="43"/>
      <c r="U13" s="43"/>
      <c r="V13" s="43"/>
      <c r="W13" s="43"/>
    </row>
    <row r="14" spans="1:23" s="50" customFormat="1" ht="80" x14ac:dyDescent="0.2">
      <c r="A14" s="137"/>
      <c r="B14" s="43">
        <v>10</v>
      </c>
      <c r="C14" s="233" t="s">
        <v>205</v>
      </c>
      <c r="D14" s="233" t="str">
        <f>VLOOKUP(C14,'[1]Školská zařízení'!A:J,2)</f>
        <v>Základní umělecká škola Čerčany, příspěvková organizace</v>
      </c>
      <c r="E14" s="233" t="str">
        <f>VLOOKUP(C14,'[1]Školská zařízení'!A:J,4)</f>
        <v>Obec Čerčany</v>
      </c>
      <c r="F14" s="246">
        <f>VLOOKUP(C14,'[1]Školská zařízení'!A:J,5)</f>
        <v>71225528</v>
      </c>
      <c r="G14" s="174" t="s">
        <v>987</v>
      </c>
      <c r="H14" s="129" t="s">
        <v>1166</v>
      </c>
      <c r="I14" s="129" t="s">
        <v>1165</v>
      </c>
      <c r="J14" s="174" t="str">
        <f>VLOOKUP(C14,'[1]Školská zařízení'!A:J,8)</f>
        <v>Středočeský</v>
      </c>
      <c r="K14" s="168" t="str">
        <f>VLOOKUP(C14,'[1]Školská zařízení'!A:J,9)</f>
        <v>Benešov</v>
      </c>
      <c r="L14" s="168" t="str">
        <f>VLOOKUP(C14,'[1]Školská zařízení'!A:J,10)</f>
        <v>Čerčany</v>
      </c>
      <c r="M14" s="170" t="s">
        <v>988</v>
      </c>
      <c r="N14" s="171">
        <v>1000000</v>
      </c>
      <c r="O14" s="172">
        <f t="shared" si="0"/>
        <v>700000</v>
      </c>
      <c r="P14" s="175">
        <v>2025</v>
      </c>
      <c r="Q14" s="169">
        <v>2027</v>
      </c>
      <c r="R14" s="169" t="s">
        <v>745</v>
      </c>
      <c r="S14" s="169" t="s">
        <v>745</v>
      </c>
      <c r="T14" s="169" t="s">
        <v>745</v>
      </c>
      <c r="U14" s="169"/>
      <c r="V14" s="175" t="s">
        <v>989</v>
      </c>
      <c r="W14" s="169" t="s">
        <v>747</v>
      </c>
    </row>
    <row r="15" spans="1:23" ht="48" x14ac:dyDescent="0.2">
      <c r="A15" s="15" t="s">
        <v>46</v>
      </c>
      <c r="B15" s="43">
        <v>11</v>
      </c>
      <c r="C15" s="233" t="s">
        <v>182</v>
      </c>
      <c r="D15" s="233" t="str">
        <f>VLOOKUP(C15,'[1]Školská zařízení'!A:J,2)</f>
        <v>Základní škola a mateřská škola Sázava</v>
      </c>
      <c r="E15" s="233" t="str">
        <f>VLOOKUP(C15,'[1]Školská zařízení'!A:J,4)</f>
        <v>Město Sázava</v>
      </c>
      <c r="F15" s="246">
        <f>VLOOKUP(C15,'[1]Školská zařízení'!A:J,5)</f>
        <v>71000585</v>
      </c>
      <c r="G15" s="129" t="s">
        <v>463</v>
      </c>
      <c r="H15" s="129" t="s">
        <v>1166</v>
      </c>
      <c r="I15" s="129" t="s">
        <v>1165</v>
      </c>
      <c r="J15" s="129" t="str">
        <f>VLOOKUP(C15,'[1]Školská zařízení'!A:J,8)</f>
        <v>Středočeský</v>
      </c>
      <c r="K15" s="59" t="str">
        <f>VLOOKUP(C15,'[1]Školská zařízení'!A:J,9)</f>
        <v>Benešov</v>
      </c>
      <c r="L15" s="59" t="str">
        <f>VLOOKUP(C15,'[1]Školská zařízení'!A:J,10)</f>
        <v>Sázava</v>
      </c>
      <c r="M15" s="10" t="s">
        <v>464</v>
      </c>
      <c r="N15" s="85">
        <v>300000</v>
      </c>
      <c r="O15" s="86">
        <f t="shared" si="0"/>
        <v>210000</v>
      </c>
      <c r="P15" s="68">
        <v>2021</v>
      </c>
      <c r="Q15" s="43">
        <v>2025</v>
      </c>
      <c r="R15" s="15"/>
      <c r="S15" s="15"/>
      <c r="T15" s="15"/>
      <c r="U15" s="15"/>
      <c r="V15" s="15"/>
      <c r="W15" s="15"/>
    </row>
    <row r="16" spans="1:23" ht="48" x14ac:dyDescent="0.2">
      <c r="A16" s="15"/>
      <c r="B16" s="43">
        <v>12</v>
      </c>
      <c r="C16" s="233" t="s">
        <v>237</v>
      </c>
      <c r="D16" s="233" t="str">
        <f>VLOOKUP(C16,'[1]Školská zařízení'!A:J,2)</f>
        <v>Základní škola a Mateřská škola Teplýšovice, okres Benešov</v>
      </c>
      <c r="E16" s="233" t="str">
        <f>VLOOKUP(C16,'[1]Školská zařízení'!A:J,4)</f>
        <v>Obec Teplýšovice</v>
      </c>
      <c r="F16" s="246">
        <f>VLOOKUP(C16,'[1]Školská zařízení'!A:J,5)</f>
        <v>70992118</v>
      </c>
      <c r="G16" s="129" t="s">
        <v>465</v>
      </c>
      <c r="H16" s="129" t="s">
        <v>1166</v>
      </c>
      <c r="I16" s="129" t="s">
        <v>1165</v>
      </c>
      <c r="J16" s="129" t="str">
        <f>VLOOKUP(C16,'[1]Školská zařízení'!A:J,8)</f>
        <v>Středočeský</v>
      </c>
      <c r="K16" s="59" t="str">
        <f>VLOOKUP(C16,'[1]Školská zařízení'!A:J,9)</f>
        <v>Benešov</v>
      </c>
      <c r="L16" s="59" t="str">
        <f>VLOOKUP(C16,'[1]Školská zařízení'!A:J,10)</f>
        <v>Teplýšovice</v>
      </c>
      <c r="M16" s="10" t="s">
        <v>466</v>
      </c>
      <c r="N16" s="85">
        <v>1050000</v>
      </c>
      <c r="O16" s="86">
        <f t="shared" si="0"/>
        <v>735000</v>
      </c>
      <c r="P16" s="68">
        <v>2021</v>
      </c>
      <c r="Q16" s="43">
        <v>2025</v>
      </c>
      <c r="R16" s="15"/>
      <c r="S16" s="15"/>
      <c r="T16" s="15"/>
      <c r="U16" s="15"/>
      <c r="V16" s="15"/>
      <c r="W16" s="15"/>
    </row>
    <row r="17" spans="1:29" ht="48" x14ac:dyDescent="0.2">
      <c r="A17" s="15"/>
      <c r="B17" s="43">
        <v>13</v>
      </c>
      <c r="C17" s="233" t="s">
        <v>237</v>
      </c>
      <c r="D17" s="233" t="str">
        <f>VLOOKUP(C17,'[1]Školská zařízení'!A:J,2)</f>
        <v>Základní škola a Mateřská škola Teplýšovice, okres Benešov</v>
      </c>
      <c r="E17" s="233" t="str">
        <f>VLOOKUP(C17,'[1]Školská zařízení'!A:J,4)</f>
        <v>Obec Teplýšovice</v>
      </c>
      <c r="F17" s="246">
        <f>VLOOKUP(C17,'[1]Školská zařízení'!A:J,5)</f>
        <v>70992118</v>
      </c>
      <c r="G17" s="129" t="s">
        <v>467</v>
      </c>
      <c r="H17" s="129" t="s">
        <v>1166</v>
      </c>
      <c r="I17" s="129" t="s">
        <v>1165</v>
      </c>
      <c r="J17" s="129" t="str">
        <f>VLOOKUP(C17,'[1]Školská zařízení'!A:J,8)</f>
        <v>Středočeský</v>
      </c>
      <c r="K17" s="59" t="str">
        <f>VLOOKUP(C17,'[1]Školská zařízení'!A:J,9)</f>
        <v>Benešov</v>
      </c>
      <c r="L17" s="59" t="str">
        <f>VLOOKUP(C17,'[1]Školská zařízení'!A:J,10)</f>
        <v>Teplýšovice</v>
      </c>
      <c r="M17" s="10" t="s">
        <v>468</v>
      </c>
      <c r="N17" s="85">
        <v>300000</v>
      </c>
      <c r="O17" s="86">
        <f t="shared" si="0"/>
        <v>210000</v>
      </c>
      <c r="P17" s="68">
        <v>2021</v>
      </c>
      <c r="Q17" s="43">
        <v>2022</v>
      </c>
      <c r="R17" s="15"/>
      <c r="S17" s="15"/>
      <c r="T17" s="15"/>
      <c r="U17" s="15"/>
      <c r="V17" s="15"/>
      <c r="W17" s="15"/>
      <c r="X17" s="51"/>
      <c r="Y17" s="51"/>
      <c r="Z17" s="51"/>
      <c r="AA17" s="72"/>
      <c r="AB17" s="44"/>
      <c r="AC17" s="51"/>
    </row>
    <row r="18" spans="1:29" s="50" customFormat="1" ht="27" customHeight="1" x14ac:dyDescent="0.2">
      <c r="A18" s="137"/>
      <c r="B18" s="43">
        <v>14</v>
      </c>
      <c r="C18" s="233"/>
      <c r="D18" s="233" t="s">
        <v>1079</v>
      </c>
      <c r="E18" s="233" t="s">
        <v>1079</v>
      </c>
      <c r="F18" s="246">
        <v>21861544</v>
      </c>
      <c r="G18" s="174" t="s">
        <v>1080</v>
      </c>
      <c r="H18" s="10" t="s">
        <v>1166</v>
      </c>
      <c r="I18" s="129" t="s">
        <v>1167</v>
      </c>
      <c r="J18" s="174" t="s">
        <v>246</v>
      </c>
      <c r="K18" s="168" t="s">
        <v>247</v>
      </c>
      <c r="L18" s="168" t="s">
        <v>1081</v>
      </c>
      <c r="M18" s="170" t="s">
        <v>1082</v>
      </c>
      <c r="N18" s="171">
        <v>10000000</v>
      </c>
      <c r="O18" s="172">
        <f t="shared" si="0"/>
        <v>7000000</v>
      </c>
      <c r="P18" s="175">
        <v>2025</v>
      </c>
      <c r="Q18" s="169">
        <v>2027</v>
      </c>
      <c r="R18" s="137"/>
      <c r="S18" s="137"/>
      <c r="T18" s="137"/>
      <c r="U18" s="137"/>
      <c r="V18" s="168" t="s">
        <v>976</v>
      </c>
      <c r="W18" s="137"/>
      <c r="X18" s="201"/>
      <c r="Y18" s="201"/>
      <c r="Z18" s="201"/>
      <c r="AA18" s="189"/>
      <c r="AC18" s="201"/>
    </row>
    <row r="19" spans="1:29" ht="112" x14ac:dyDescent="0.2">
      <c r="A19" s="15"/>
      <c r="B19" s="43">
        <v>15</v>
      </c>
      <c r="C19" s="233"/>
      <c r="D19" s="233" t="s">
        <v>1061</v>
      </c>
      <c r="E19" s="233" t="s">
        <v>1062</v>
      </c>
      <c r="F19" s="247" t="s">
        <v>1060</v>
      </c>
      <c r="G19" s="129" t="s">
        <v>460</v>
      </c>
      <c r="H19" s="129" t="s">
        <v>1166</v>
      </c>
      <c r="I19" s="129" t="s">
        <v>1165</v>
      </c>
      <c r="J19" s="129" t="s">
        <v>246</v>
      </c>
      <c r="K19" s="59" t="s">
        <v>247</v>
      </c>
      <c r="L19" s="59" t="s">
        <v>262</v>
      </c>
      <c r="M19" s="170" t="s">
        <v>1059</v>
      </c>
      <c r="N19" s="85">
        <v>1000000</v>
      </c>
      <c r="O19" s="86">
        <f t="shared" si="0"/>
        <v>700000</v>
      </c>
      <c r="P19" s="175">
        <v>2025</v>
      </c>
      <c r="Q19" s="169">
        <v>2027</v>
      </c>
      <c r="R19" s="15"/>
      <c r="S19" s="15"/>
      <c r="T19" s="15"/>
      <c r="U19" s="15"/>
      <c r="V19" s="15"/>
      <c r="W19" s="15"/>
    </row>
    <row r="20" spans="1:29" ht="48" x14ac:dyDescent="0.2">
      <c r="A20" s="15"/>
      <c r="B20" s="43">
        <v>16</v>
      </c>
      <c r="C20" s="233"/>
      <c r="D20" s="233" t="s">
        <v>140</v>
      </c>
      <c r="E20" s="233" t="s">
        <v>140</v>
      </c>
      <c r="F20" s="248" t="s">
        <v>804</v>
      </c>
      <c r="G20" s="10" t="s">
        <v>469</v>
      </c>
      <c r="H20" s="129" t="s">
        <v>1166</v>
      </c>
      <c r="I20" s="129" t="s">
        <v>1165</v>
      </c>
      <c r="J20" s="59" t="s">
        <v>246</v>
      </c>
      <c r="K20" s="59" t="s">
        <v>247</v>
      </c>
      <c r="L20" s="59" t="s">
        <v>252</v>
      </c>
      <c r="M20" s="10" t="s">
        <v>470</v>
      </c>
      <c r="N20" s="85">
        <v>8000000</v>
      </c>
      <c r="O20" s="86">
        <f t="shared" si="0"/>
        <v>5600000</v>
      </c>
      <c r="P20" s="175">
        <v>2025</v>
      </c>
      <c r="Q20" s="169">
        <v>2028</v>
      </c>
      <c r="R20" s="43"/>
      <c r="S20" s="43"/>
      <c r="T20" s="43"/>
      <c r="U20" s="43"/>
      <c r="V20" s="174" t="s">
        <v>1051</v>
      </c>
      <c r="W20" s="43"/>
      <c r="X20" s="51"/>
      <c r="Y20" s="51"/>
      <c r="Z20" s="51"/>
      <c r="AA20" s="44"/>
      <c r="AB20" s="44"/>
      <c r="AC20" s="51"/>
    </row>
    <row r="21" spans="1:29" ht="48" x14ac:dyDescent="0.2">
      <c r="A21" s="15"/>
      <c r="B21" s="43">
        <v>17</v>
      </c>
      <c r="C21" s="233"/>
      <c r="D21" s="233" t="s">
        <v>140</v>
      </c>
      <c r="E21" s="233" t="s">
        <v>140</v>
      </c>
      <c r="F21" s="248" t="s">
        <v>804</v>
      </c>
      <c r="G21" s="10" t="s">
        <v>802</v>
      </c>
      <c r="H21" s="10" t="s">
        <v>1166</v>
      </c>
      <c r="I21" s="129" t="s">
        <v>1167</v>
      </c>
      <c r="J21" s="59" t="s">
        <v>246</v>
      </c>
      <c r="K21" s="59" t="s">
        <v>247</v>
      </c>
      <c r="L21" s="59" t="s">
        <v>252</v>
      </c>
      <c r="M21" s="10" t="s">
        <v>803</v>
      </c>
      <c r="N21" s="85">
        <v>12000000</v>
      </c>
      <c r="O21" s="86">
        <f t="shared" si="0"/>
        <v>8400000</v>
      </c>
      <c r="P21" s="175">
        <v>2025</v>
      </c>
      <c r="Q21" s="169">
        <v>2028</v>
      </c>
      <c r="R21" s="43"/>
      <c r="S21" s="43"/>
      <c r="T21" s="43"/>
      <c r="U21" s="43"/>
      <c r="V21" s="176" t="s">
        <v>1052</v>
      </c>
      <c r="W21" s="43"/>
      <c r="X21" s="51"/>
      <c r="Y21" s="51"/>
      <c r="Z21" s="51"/>
      <c r="AA21" s="44"/>
      <c r="AB21" s="44"/>
      <c r="AC21" s="51"/>
    </row>
    <row r="22" spans="1:29" ht="48" x14ac:dyDescent="0.2">
      <c r="A22" s="15"/>
      <c r="B22" s="43">
        <v>18</v>
      </c>
      <c r="C22" s="233"/>
      <c r="D22" s="233" t="s">
        <v>140</v>
      </c>
      <c r="E22" s="233" t="s">
        <v>140</v>
      </c>
      <c r="F22" s="248" t="s">
        <v>858</v>
      </c>
      <c r="G22" s="10" t="s">
        <v>859</v>
      </c>
      <c r="H22" s="10" t="s">
        <v>1166</v>
      </c>
      <c r="I22" s="129" t="s">
        <v>1167</v>
      </c>
      <c r="J22" s="59" t="s">
        <v>246</v>
      </c>
      <c r="K22" s="59" t="s">
        <v>247</v>
      </c>
      <c r="L22" s="59" t="s">
        <v>252</v>
      </c>
      <c r="M22" s="10" t="s">
        <v>860</v>
      </c>
      <c r="N22" s="85">
        <v>20000000</v>
      </c>
      <c r="O22" s="86">
        <f t="shared" si="0"/>
        <v>14000000</v>
      </c>
      <c r="P22" s="175">
        <v>2025</v>
      </c>
      <c r="Q22" s="169">
        <v>2028</v>
      </c>
      <c r="R22" s="43" t="s">
        <v>271</v>
      </c>
      <c r="S22" s="43" t="s">
        <v>271</v>
      </c>
      <c r="T22" s="43" t="s">
        <v>271</v>
      </c>
      <c r="U22" s="43" t="s">
        <v>271</v>
      </c>
      <c r="V22" s="59" t="s">
        <v>976</v>
      </c>
      <c r="W22" s="43"/>
      <c r="X22" s="51"/>
      <c r="Y22" s="51"/>
      <c r="Z22" s="51"/>
      <c r="AA22" s="44"/>
      <c r="AB22" s="44"/>
      <c r="AC22" s="51"/>
    </row>
    <row r="23" spans="1:29" ht="48" x14ac:dyDescent="0.2">
      <c r="A23" s="15"/>
      <c r="B23" s="43">
        <v>19</v>
      </c>
      <c r="C23" s="233"/>
      <c r="D23" s="249" t="s">
        <v>122</v>
      </c>
      <c r="E23" s="233"/>
      <c r="F23" s="234"/>
      <c r="G23" s="10" t="s">
        <v>901</v>
      </c>
      <c r="H23" s="10" t="s">
        <v>1166</v>
      </c>
      <c r="I23" s="129" t="s">
        <v>1167</v>
      </c>
      <c r="J23" s="59" t="s">
        <v>246</v>
      </c>
      <c r="K23" s="59" t="s">
        <v>247</v>
      </c>
      <c r="L23" s="59" t="s">
        <v>247</v>
      </c>
      <c r="M23" s="129" t="s">
        <v>873</v>
      </c>
      <c r="N23" s="130">
        <v>500000000</v>
      </c>
      <c r="O23" s="86">
        <f t="shared" si="0"/>
        <v>350000000</v>
      </c>
      <c r="P23" s="68">
        <v>2022</v>
      </c>
      <c r="Q23" s="43">
        <v>2027</v>
      </c>
      <c r="R23" s="43"/>
      <c r="S23" s="43"/>
      <c r="T23" s="43"/>
      <c r="U23" s="43"/>
      <c r="V23" s="43"/>
      <c r="W23" s="43"/>
      <c r="X23" s="51"/>
      <c r="Y23" s="51"/>
      <c r="Z23" s="51"/>
      <c r="AA23" s="44"/>
      <c r="AB23" s="44"/>
      <c r="AC23" s="51"/>
    </row>
    <row r="24" spans="1:29" ht="48" x14ac:dyDescent="0.2">
      <c r="A24" s="44"/>
      <c r="B24" s="43">
        <v>20</v>
      </c>
      <c r="C24" s="233" t="s">
        <v>202</v>
      </c>
      <c r="D24" s="233" t="s">
        <v>124</v>
      </c>
      <c r="E24" s="233" t="s">
        <v>124</v>
      </c>
      <c r="F24" s="250" t="s">
        <v>903</v>
      </c>
      <c r="G24" s="59" t="s">
        <v>902</v>
      </c>
      <c r="H24" s="10" t="s">
        <v>1166</v>
      </c>
      <c r="I24" s="129" t="s">
        <v>1167</v>
      </c>
      <c r="J24" s="59" t="s">
        <v>246</v>
      </c>
      <c r="K24" s="59" t="s">
        <v>247</v>
      </c>
      <c r="L24" s="59" t="s">
        <v>250</v>
      </c>
      <c r="M24" s="87" t="s">
        <v>909</v>
      </c>
      <c r="N24" s="85">
        <v>15000000</v>
      </c>
      <c r="O24" s="86">
        <f t="shared" si="0"/>
        <v>10500000</v>
      </c>
      <c r="P24" s="68">
        <v>2024</v>
      </c>
      <c r="Q24" s="43">
        <v>2027</v>
      </c>
      <c r="R24" s="43" t="s">
        <v>745</v>
      </c>
      <c r="S24" s="43" t="s">
        <v>745</v>
      </c>
      <c r="T24" s="43" t="s">
        <v>745</v>
      </c>
      <c r="U24" s="43" t="s">
        <v>745</v>
      </c>
      <c r="V24" s="68" t="s">
        <v>745</v>
      </c>
      <c r="W24" s="43"/>
      <c r="X24" s="51"/>
      <c r="Y24" s="51"/>
      <c r="Z24" s="51"/>
      <c r="AA24" s="44"/>
      <c r="AB24" s="44"/>
      <c r="AC24" s="51"/>
    </row>
    <row r="25" spans="1:29" ht="48" x14ac:dyDescent="0.2">
      <c r="A25" s="44"/>
      <c r="B25" s="43">
        <v>21</v>
      </c>
      <c r="C25" s="233" t="s">
        <v>202</v>
      </c>
      <c r="D25" s="233" t="s">
        <v>124</v>
      </c>
      <c r="E25" s="233" t="s">
        <v>124</v>
      </c>
      <c r="F25" s="250" t="s">
        <v>903</v>
      </c>
      <c r="G25" s="59" t="s">
        <v>902</v>
      </c>
      <c r="H25" s="129" t="s">
        <v>1166</v>
      </c>
      <c r="I25" s="129" t="s">
        <v>1165</v>
      </c>
      <c r="J25" s="59" t="s">
        <v>246</v>
      </c>
      <c r="K25" s="59" t="s">
        <v>247</v>
      </c>
      <c r="L25" s="59" t="s">
        <v>250</v>
      </c>
      <c r="M25" s="87" t="s">
        <v>910</v>
      </c>
      <c r="N25" s="85">
        <v>10000000</v>
      </c>
      <c r="O25" s="86">
        <f t="shared" si="0"/>
        <v>7000000</v>
      </c>
      <c r="P25" s="68">
        <v>2024</v>
      </c>
      <c r="Q25" s="43">
        <v>2027</v>
      </c>
      <c r="R25" s="43" t="s">
        <v>745</v>
      </c>
      <c r="S25" s="43" t="s">
        <v>745</v>
      </c>
      <c r="T25" s="43" t="s">
        <v>745</v>
      </c>
      <c r="U25" s="43" t="s">
        <v>745</v>
      </c>
      <c r="V25" s="68" t="s">
        <v>745</v>
      </c>
      <c r="W25" s="43"/>
      <c r="X25" s="51"/>
      <c r="Y25" s="51"/>
      <c r="Z25" s="51"/>
      <c r="AA25" s="44"/>
      <c r="AB25" s="44"/>
      <c r="AC25" s="51"/>
    </row>
    <row r="26" spans="1:29" x14ac:dyDescent="0.2">
      <c r="B26" s="44"/>
      <c r="G26" s="35"/>
      <c r="H26" s="35"/>
      <c r="I26" s="35"/>
      <c r="J26" s="35"/>
      <c r="K26" s="35"/>
      <c r="L26" s="35"/>
      <c r="M26" s="72"/>
      <c r="N26" s="260"/>
      <c r="O26" s="44"/>
      <c r="P26" s="44"/>
      <c r="Q26" s="44"/>
      <c r="R26" s="44"/>
      <c r="S26" s="44"/>
      <c r="T26" s="44"/>
      <c r="U26" s="44"/>
      <c r="V26" s="44"/>
      <c r="W26" s="44"/>
    </row>
    <row r="27" spans="1:29" ht="16" x14ac:dyDescent="0.2">
      <c r="B27" s="61" t="s">
        <v>978</v>
      </c>
      <c r="E27" s="239"/>
      <c r="G27" s="35"/>
      <c r="H27" s="35"/>
      <c r="I27" s="35"/>
      <c r="J27" s="35"/>
      <c r="K27" s="35"/>
      <c r="L27" s="35"/>
      <c r="M27" s="72"/>
      <c r="N27" s="44"/>
      <c r="O27" s="44"/>
      <c r="P27" s="44"/>
      <c r="Q27" s="44"/>
      <c r="R27" s="44"/>
      <c r="S27" s="44"/>
      <c r="T27" s="44"/>
      <c r="U27" s="44"/>
      <c r="V27" s="44"/>
      <c r="W27" s="44"/>
    </row>
    <row r="28" spans="1:29" ht="16" x14ac:dyDescent="0.2">
      <c r="B28" s="36"/>
      <c r="E28" s="241" t="s">
        <v>640</v>
      </c>
      <c r="G28" s="35"/>
      <c r="H28" s="35"/>
      <c r="I28" s="35"/>
      <c r="J28" s="35"/>
      <c r="K28" s="35"/>
      <c r="L28" s="35"/>
      <c r="M28" s="72"/>
      <c r="N28" s="44"/>
      <c r="O28" s="44"/>
      <c r="P28" s="44"/>
      <c r="Q28" s="44"/>
      <c r="R28" s="44"/>
      <c r="S28" s="44"/>
      <c r="T28" s="44"/>
      <c r="U28" s="44"/>
      <c r="V28" s="44"/>
      <c r="W28" s="44"/>
    </row>
    <row r="29" spans="1:29" x14ac:dyDescent="0.2">
      <c r="A29" s="50" t="s">
        <v>33</v>
      </c>
      <c r="B29" s="36"/>
      <c r="D29" s="240"/>
      <c r="E29" s="240" t="s">
        <v>977</v>
      </c>
      <c r="G29" s="35"/>
      <c r="H29" s="35"/>
      <c r="I29" s="35"/>
      <c r="J29" s="35"/>
      <c r="K29" s="35"/>
      <c r="L29" s="35"/>
      <c r="M29" s="72"/>
      <c r="N29" s="44"/>
      <c r="O29" s="44"/>
      <c r="P29" s="44"/>
      <c r="Q29" s="44"/>
      <c r="R29" s="44"/>
      <c r="S29" s="44"/>
      <c r="T29" s="44"/>
      <c r="U29" s="44"/>
      <c r="V29" s="44"/>
      <c r="W29" s="44"/>
    </row>
    <row r="30" spans="1:29" x14ac:dyDescent="0.2">
      <c r="B30" s="121" t="s">
        <v>47</v>
      </c>
      <c r="C30" s="252"/>
      <c r="G30" s="35"/>
      <c r="H30" s="35"/>
      <c r="I30" s="35"/>
      <c r="J30" s="35"/>
      <c r="K30" s="35"/>
      <c r="L30" s="35"/>
      <c r="M30" s="72"/>
      <c r="N30" s="44"/>
      <c r="O30" s="44"/>
      <c r="P30" s="44"/>
      <c r="Q30" s="44"/>
      <c r="R30" s="44"/>
      <c r="S30" s="44"/>
      <c r="T30" s="44"/>
      <c r="U30" s="44"/>
      <c r="V30" s="44"/>
      <c r="W30" s="44"/>
    </row>
    <row r="31" spans="1:29" x14ac:dyDescent="0.2">
      <c r="B31" s="121" t="s">
        <v>48</v>
      </c>
      <c r="C31" s="252"/>
      <c r="G31" s="35"/>
      <c r="H31" s="35"/>
      <c r="I31" s="35"/>
      <c r="J31" s="35"/>
      <c r="K31" s="35"/>
      <c r="L31" s="35"/>
      <c r="M31" s="72"/>
      <c r="N31" s="44"/>
      <c r="O31" s="44"/>
      <c r="P31" s="44"/>
      <c r="Q31" s="44"/>
      <c r="R31" s="44"/>
      <c r="S31" s="44"/>
      <c r="T31" s="44"/>
      <c r="U31" s="44"/>
      <c r="V31" s="44"/>
      <c r="W31" s="44"/>
    </row>
    <row r="32" spans="1:29" x14ac:dyDescent="0.2">
      <c r="B32" s="121" t="s">
        <v>842</v>
      </c>
      <c r="C32" s="252"/>
      <c r="G32" s="35"/>
      <c r="H32" s="35"/>
      <c r="I32" s="35"/>
      <c r="J32" s="35"/>
      <c r="K32" s="35"/>
      <c r="L32" s="35"/>
      <c r="M32" s="72"/>
      <c r="N32" s="44"/>
      <c r="O32" s="44"/>
      <c r="P32" s="44"/>
      <c r="Q32" s="44"/>
      <c r="R32" s="44"/>
      <c r="S32" s="44"/>
      <c r="T32" s="44"/>
      <c r="U32" s="44"/>
      <c r="V32" s="44"/>
      <c r="W32" s="44"/>
    </row>
    <row r="33" spans="2:23" x14ac:dyDescent="0.2">
      <c r="B33" s="121" t="s">
        <v>840</v>
      </c>
      <c r="C33" s="252"/>
      <c r="G33" s="35"/>
      <c r="H33" s="35"/>
      <c r="I33" s="35"/>
      <c r="J33" s="35"/>
      <c r="K33" s="35"/>
      <c r="L33" s="35"/>
      <c r="M33" s="72"/>
      <c r="N33" s="44"/>
      <c r="O33" s="44"/>
      <c r="P33" s="44"/>
      <c r="Q33" s="44"/>
      <c r="R33" s="44"/>
      <c r="S33" s="44"/>
      <c r="T33" s="44"/>
      <c r="U33" s="44"/>
      <c r="V33" s="44"/>
      <c r="W33" s="44"/>
    </row>
    <row r="34" spans="2:23" x14ac:dyDescent="0.2">
      <c r="B34" s="121" t="s">
        <v>841</v>
      </c>
      <c r="C34" s="252"/>
      <c r="G34" s="35"/>
      <c r="H34" s="35"/>
      <c r="I34" s="35"/>
      <c r="J34" s="35"/>
      <c r="K34" s="35"/>
      <c r="L34" s="35"/>
      <c r="M34" s="72"/>
      <c r="N34" s="44"/>
      <c r="O34" s="44"/>
      <c r="P34" s="44"/>
      <c r="Q34" s="44"/>
      <c r="R34" s="44"/>
      <c r="S34" s="44"/>
      <c r="T34" s="44"/>
      <c r="U34" s="44"/>
      <c r="V34" s="44"/>
      <c r="W34" s="44"/>
    </row>
    <row r="35" spans="2:23" x14ac:dyDescent="0.2">
      <c r="B35" s="121"/>
      <c r="C35" s="252"/>
      <c r="G35" s="35"/>
      <c r="H35" s="35"/>
      <c r="I35" s="35"/>
      <c r="J35" s="35"/>
      <c r="K35" s="35"/>
      <c r="L35" s="35"/>
      <c r="M35" s="72"/>
      <c r="N35" s="44"/>
      <c r="O35" s="44"/>
      <c r="P35" s="44"/>
      <c r="Q35" s="44"/>
      <c r="R35" s="44"/>
      <c r="S35" s="44"/>
      <c r="T35" s="44"/>
      <c r="U35" s="44"/>
      <c r="V35" s="44"/>
      <c r="W35" s="44"/>
    </row>
    <row r="36" spans="2:23" x14ac:dyDescent="0.2">
      <c r="B36" s="121" t="s">
        <v>32</v>
      </c>
      <c r="C36" s="252"/>
      <c r="G36" s="35"/>
      <c r="H36" s="35"/>
      <c r="I36" s="35"/>
      <c r="J36" s="35"/>
      <c r="K36" s="35"/>
      <c r="L36" s="35"/>
      <c r="M36" s="72"/>
      <c r="N36" s="44"/>
      <c r="O36" s="44"/>
      <c r="P36" s="44"/>
      <c r="Q36" s="44"/>
      <c r="R36" s="44"/>
      <c r="S36" s="44"/>
      <c r="T36" s="44"/>
      <c r="U36" s="44"/>
      <c r="V36" s="44"/>
      <c r="W36" s="44"/>
    </row>
    <row r="37" spans="2:23" x14ac:dyDescent="0.2">
      <c r="B37" s="121"/>
      <c r="C37" s="252"/>
      <c r="G37" s="35"/>
      <c r="H37" s="35"/>
      <c r="I37" s="35"/>
      <c r="J37" s="35"/>
      <c r="K37" s="35"/>
      <c r="L37" s="35"/>
      <c r="M37" s="72"/>
      <c r="N37" s="44"/>
      <c r="O37" s="44"/>
      <c r="P37" s="44"/>
      <c r="Q37" s="44"/>
      <c r="R37" s="44"/>
      <c r="S37" s="44"/>
      <c r="T37" s="44"/>
      <c r="U37" s="44"/>
      <c r="V37" s="44"/>
      <c r="W37" s="44"/>
    </row>
    <row r="38" spans="2:23" x14ac:dyDescent="0.2">
      <c r="B38" s="121" t="s">
        <v>64</v>
      </c>
      <c r="C38" s="252"/>
      <c r="G38" s="35"/>
      <c r="H38" s="35"/>
      <c r="I38" s="35"/>
      <c r="J38" s="35"/>
      <c r="K38" s="35"/>
      <c r="L38" s="35"/>
      <c r="M38" s="72"/>
      <c r="N38" s="44"/>
      <c r="O38" s="44"/>
      <c r="P38" s="44"/>
      <c r="Q38" s="44"/>
      <c r="R38" s="44"/>
      <c r="S38" s="44"/>
      <c r="T38" s="44"/>
      <c r="U38" s="44"/>
      <c r="V38" s="44"/>
      <c r="W38" s="44"/>
    </row>
    <row r="39" spans="2:23" x14ac:dyDescent="0.2">
      <c r="B39" s="121" t="s">
        <v>57</v>
      </c>
      <c r="C39" s="252"/>
      <c r="G39" s="35"/>
      <c r="H39" s="35"/>
      <c r="I39" s="35"/>
      <c r="J39" s="35"/>
      <c r="K39" s="35"/>
      <c r="L39" s="35"/>
      <c r="M39" s="72"/>
      <c r="N39" s="44"/>
      <c r="O39" s="44"/>
      <c r="P39" s="44"/>
      <c r="Q39" s="44"/>
      <c r="R39" s="44"/>
      <c r="S39" s="44"/>
      <c r="T39" s="44"/>
      <c r="U39" s="44"/>
      <c r="V39" s="44"/>
      <c r="W39" s="44"/>
    </row>
    <row r="40" spans="2:23" x14ac:dyDescent="0.2">
      <c r="B40" s="121" t="s">
        <v>53</v>
      </c>
      <c r="C40" s="252"/>
      <c r="G40" s="35"/>
      <c r="H40" s="35"/>
      <c r="I40" s="35"/>
      <c r="J40" s="35"/>
      <c r="K40" s="35"/>
      <c r="L40" s="35"/>
      <c r="M40" s="72"/>
      <c r="N40" s="44"/>
      <c r="O40" s="44"/>
      <c r="P40" s="44"/>
      <c r="Q40" s="44"/>
      <c r="R40" s="44"/>
      <c r="S40" s="44"/>
      <c r="T40" s="44"/>
      <c r="U40" s="44"/>
      <c r="V40" s="44"/>
      <c r="W40" s="44"/>
    </row>
    <row r="41" spans="2:23" x14ac:dyDescent="0.2">
      <c r="B41" s="121" t="s">
        <v>54</v>
      </c>
      <c r="C41" s="252"/>
      <c r="G41" s="35"/>
      <c r="H41" s="35"/>
      <c r="I41" s="35"/>
      <c r="J41" s="35"/>
      <c r="K41" s="35"/>
      <c r="L41" s="35"/>
      <c r="M41" s="72"/>
      <c r="N41" s="44"/>
      <c r="O41" s="44"/>
      <c r="P41" s="44"/>
      <c r="Q41" s="44"/>
      <c r="R41" s="44"/>
      <c r="S41" s="44"/>
      <c r="T41" s="44"/>
      <c r="U41" s="44"/>
      <c r="V41" s="44"/>
      <c r="W41" s="44"/>
    </row>
    <row r="42" spans="2:23" x14ac:dyDescent="0.2">
      <c r="B42" s="121" t="s">
        <v>55</v>
      </c>
      <c r="C42" s="252"/>
      <c r="G42" s="35"/>
      <c r="H42" s="35"/>
      <c r="I42" s="35"/>
      <c r="J42" s="35"/>
      <c r="K42" s="35"/>
      <c r="L42" s="35"/>
      <c r="M42" s="72"/>
      <c r="N42" s="44"/>
      <c r="O42" s="44"/>
      <c r="P42" s="44"/>
      <c r="Q42" s="44"/>
      <c r="R42" s="44"/>
      <c r="S42" s="44"/>
      <c r="T42" s="44"/>
      <c r="U42" s="44"/>
      <c r="V42" s="44"/>
      <c r="W42" s="44"/>
    </row>
    <row r="43" spans="2:23" x14ac:dyDescent="0.2">
      <c r="B43" s="121" t="s">
        <v>56</v>
      </c>
      <c r="C43" s="252"/>
      <c r="G43" s="35"/>
      <c r="H43" s="35"/>
      <c r="I43" s="35"/>
      <c r="J43" s="35"/>
      <c r="K43" s="35"/>
      <c r="L43" s="35"/>
      <c r="M43" s="72"/>
      <c r="N43" s="44"/>
      <c r="O43" s="44"/>
      <c r="P43" s="44"/>
      <c r="Q43" s="44"/>
      <c r="R43" s="44"/>
      <c r="S43" s="44"/>
      <c r="T43" s="44"/>
      <c r="U43" s="44"/>
      <c r="V43" s="44"/>
      <c r="W43" s="44"/>
    </row>
    <row r="44" spans="2:23" x14ac:dyDescent="0.2">
      <c r="B44" s="121" t="s">
        <v>843</v>
      </c>
      <c r="C44" s="252"/>
      <c r="G44" s="35"/>
      <c r="H44" s="35"/>
      <c r="I44" s="35"/>
      <c r="J44" s="35"/>
      <c r="K44" s="35"/>
      <c r="L44" s="35"/>
      <c r="M44" s="72"/>
      <c r="N44" s="44"/>
      <c r="O44" s="44"/>
      <c r="P44" s="44"/>
      <c r="Q44" s="44"/>
      <c r="R44" s="44"/>
      <c r="S44" s="44"/>
      <c r="T44" s="44"/>
      <c r="U44" s="44"/>
      <c r="V44" s="44"/>
      <c r="W44" s="44"/>
    </row>
    <row r="45" spans="2:23" x14ac:dyDescent="0.2">
      <c r="B45" s="121" t="s">
        <v>59</v>
      </c>
      <c r="C45" s="252"/>
      <c r="G45" s="35"/>
      <c r="H45" s="35"/>
      <c r="I45" s="35"/>
      <c r="J45" s="35"/>
      <c r="K45" s="35"/>
      <c r="L45" s="35"/>
      <c r="M45" s="72"/>
      <c r="N45" s="44"/>
      <c r="O45" s="44"/>
      <c r="P45" s="44"/>
      <c r="Q45" s="44"/>
      <c r="R45" s="44"/>
      <c r="S45" s="44"/>
      <c r="T45" s="44"/>
      <c r="U45" s="44"/>
      <c r="V45" s="44"/>
      <c r="W45" s="44"/>
    </row>
    <row r="46" spans="2:23" x14ac:dyDescent="0.2">
      <c r="B46" s="121"/>
      <c r="C46" s="252"/>
      <c r="G46" s="35"/>
      <c r="H46" s="35"/>
      <c r="I46" s="35"/>
      <c r="J46" s="35"/>
      <c r="K46" s="35"/>
      <c r="L46" s="35"/>
      <c r="M46" s="72"/>
      <c r="N46" s="44"/>
      <c r="O46" s="44"/>
      <c r="P46" s="44"/>
      <c r="Q46" s="44"/>
      <c r="R46" s="44"/>
      <c r="S46" s="44"/>
      <c r="T46" s="44"/>
      <c r="U46" s="44"/>
      <c r="V46" s="44"/>
      <c r="W46" s="44"/>
    </row>
    <row r="47" spans="2:23" x14ac:dyDescent="0.2">
      <c r="B47" s="121" t="s">
        <v>63</v>
      </c>
      <c r="C47" s="252"/>
      <c r="G47" s="35"/>
      <c r="H47" s="35"/>
      <c r="I47" s="35"/>
      <c r="J47" s="35"/>
      <c r="K47" s="35"/>
      <c r="L47" s="35"/>
      <c r="M47" s="72"/>
      <c r="N47" s="44"/>
      <c r="O47" s="44"/>
      <c r="P47" s="44"/>
      <c r="Q47" s="44"/>
      <c r="R47" s="44"/>
      <c r="S47" s="44"/>
      <c r="T47" s="44"/>
      <c r="U47" s="44"/>
      <c r="V47" s="44"/>
      <c r="W47" s="44"/>
    </row>
    <row r="48" spans="2:23" x14ac:dyDescent="0.2">
      <c r="B48" s="121" t="s">
        <v>34</v>
      </c>
      <c r="C48" s="252"/>
      <c r="G48" s="35"/>
      <c r="H48" s="35"/>
      <c r="I48" s="35"/>
      <c r="J48" s="35"/>
      <c r="K48" s="35"/>
      <c r="L48" s="35"/>
      <c r="M48" s="72"/>
      <c r="N48" s="44"/>
      <c r="O48" s="44"/>
      <c r="P48" s="44"/>
      <c r="Q48" s="44"/>
      <c r="R48" s="44"/>
      <c r="S48" s="44"/>
      <c r="T48" s="44"/>
      <c r="U48" s="44"/>
      <c r="V48" s="44"/>
      <c r="W48" s="44"/>
    </row>
    <row r="49" spans="2:23" x14ac:dyDescent="0.2">
      <c r="B49" s="121"/>
      <c r="C49" s="252"/>
      <c r="G49" s="35"/>
      <c r="H49" s="35"/>
      <c r="I49" s="35"/>
      <c r="J49" s="35"/>
      <c r="K49" s="35"/>
      <c r="L49" s="35"/>
      <c r="M49" s="72"/>
      <c r="N49" s="44"/>
      <c r="O49" s="44"/>
      <c r="P49" s="44"/>
      <c r="Q49" s="44"/>
      <c r="R49" s="44"/>
      <c r="S49" s="44"/>
      <c r="T49" s="44"/>
      <c r="U49" s="44"/>
      <c r="V49" s="44"/>
      <c r="W49" s="44"/>
    </row>
    <row r="50" spans="2:23" x14ac:dyDescent="0.2">
      <c r="B50" s="121" t="s">
        <v>62</v>
      </c>
      <c r="C50" s="252"/>
      <c r="G50" s="35"/>
      <c r="H50" s="35"/>
      <c r="I50" s="35"/>
      <c r="J50" s="35"/>
      <c r="K50" s="35"/>
      <c r="L50" s="35"/>
      <c r="M50" s="72"/>
      <c r="N50" s="44"/>
      <c r="O50" s="44"/>
      <c r="P50" s="44"/>
      <c r="Q50" s="44"/>
      <c r="R50" s="44"/>
      <c r="S50" s="44"/>
      <c r="T50" s="44"/>
      <c r="U50" s="44"/>
      <c r="V50" s="44"/>
      <c r="W50" s="44"/>
    </row>
    <row r="51" spans="2:23" x14ac:dyDescent="0.2">
      <c r="B51" s="121" t="s">
        <v>49</v>
      </c>
      <c r="C51" s="252"/>
      <c r="G51" s="35"/>
      <c r="H51" s="35"/>
      <c r="I51" s="35"/>
      <c r="J51" s="35"/>
      <c r="K51" s="35"/>
      <c r="L51" s="35"/>
      <c r="M51" s="72"/>
      <c r="N51" s="44"/>
      <c r="O51" s="44"/>
      <c r="P51" s="44"/>
      <c r="Q51" s="44"/>
      <c r="R51" s="44"/>
      <c r="S51" s="44"/>
      <c r="T51" s="44"/>
      <c r="U51" s="44"/>
      <c r="V51" s="44"/>
      <c r="W51" s="44"/>
    </row>
    <row r="52" spans="2:23" x14ac:dyDescent="0.2">
      <c r="B52" s="120"/>
      <c r="C52" s="252"/>
    </row>
    <row r="53" spans="2:23" x14ac:dyDescent="0.2">
      <c r="B53" s="120" t="s">
        <v>35</v>
      </c>
      <c r="C53" s="252"/>
    </row>
    <row r="54" spans="2:23" x14ac:dyDescent="0.2">
      <c r="B54" s="120" t="s">
        <v>36</v>
      </c>
      <c r="C54" s="252"/>
    </row>
    <row r="55" spans="2:23" x14ac:dyDescent="0.2">
      <c r="B55" s="120" t="s">
        <v>37</v>
      </c>
      <c r="C55" s="252"/>
    </row>
  </sheetData>
  <mergeCells count="26">
    <mergeCell ref="M2:M4"/>
    <mergeCell ref="N2:O2"/>
    <mergeCell ref="P2:Q2"/>
    <mergeCell ref="V3:V4"/>
    <mergeCell ref="W3:W4"/>
    <mergeCell ref="L2:L4"/>
    <mergeCell ref="A1:W1"/>
    <mergeCell ref="R3:U3"/>
    <mergeCell ref="F3:F4"/>
    <mergeCell ref="N3:N4"/>
    <mergeCell ref="O3:O4"/>
    <mergeCell ref="P3:P4"/>
    <mergeCell ref="Q3:Q4"/>
    <mergeCell ref="J2:J4"/>
    <mergeCell ref="K2:K4"/>
    <mergeCell ref="H2:H4"/>
    <mergeCell ref="B2:B4"/>
    <mergeCell ref="V2:W2"/>
    <mergeCell ref="D3:D4"/>
    <mergeCell ref="E3:E4"/>
    <mergeCell ref="R2:U2"/>
    <mergeCell ref="I2:I4"/>
    <mergeCell ref="C2:C4"/>
    <mergeCell ref="A2:A4"/>
    <mergeCell ref="D2:F2"/>
    <mergeCell ref="G2:G4"/>
  </mergeCells>
  <dataValidations count="1">
    <dataValidation type="textLength" operator="lessThanOrEqual" allowBlank="1" showInputMessage="1" showErrorMessage="1" sqref="M23" xr:uid="{15C2F22C-6FE2-6041-ABE7-691F4CE71551}">
      <formula1>250</formula1>
    </dataValidation>
  </dataValidations>
  <pageMargins left="0.7" right="0.7" top="0.78740157499999996" bottom="0.78740157499999996" header="0.3" footer="0.3"/>
  <pageSetup paperSize="9"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21B52-3204-0F4A-B8CC-41332E1EE3A6}">
  <sheetPr>
    <pageSetUpPr fitToPage="1"/>
  </sheetPr>
  <dimension ref="A1:N53"/>
  <sheetViews>
    <sheetView showGridLines="0" zoomScale="90" zoomScaleNormal="90" workbookViewId="0">
      <selection activeCell="I18" sqref="I18"/>
    </sheetView>
  </sheetViews>
  <sheetFormatPr baseColWidth="10" defaultColWidth="8.83203125" defaultRowHeight="15" x14ac:dyDescent="0.2"/>
  <cols>
    <col min="1" max="1" width="17.6640625" customWidth="1"/>
    <col min="2" max="2" width="14.5" customWidth="1"/>
    <col min="3" max="3" width="14.83203125" customWidth="1"/>
  </cols>
  <sheetData>
    <row r="1" spans="1:14" ht="21" x14ac:dyDescent="0.25">
      <c r="A1" s="4" t="s">
        <v>0</v>
      </c>
    </row>
    <row r="2" spans="1:14" ht="14.25" customHeight="1" x14ac:dyDescent="0.2">
      <c r="D2" s="2"/>
      <c r="E2" s="2"/>
      <c r="F2" s="2"/>
      <c r="G2" s="2"/>
      <c r="H2" s="2"/>
      <c r="I2" s="2"/>
      <c r="J2" s="2"/>
      <c r="K2" s="2"/>
      <c r="L2" s="2"/>
      <c r="M2" s="2"/>
      <c r="N2" s="2"/>
    </row>
    <row r="3" spans="1:14" ht="14.25" customHeight="1" x14ac:dyDescent="0.2">
      <c r="A3" s="5" t="s">
        <v>808</v>
      </c>
      <c r="D3" s="2"/>
      <c r="E3" s="2"/>
      <c r="F3" s="2"/>
      <c r="G3" s="2"/>
      <c r="H3" s="2"/>
      <c r="I3" s="2"/>
      <c r="J3" s="2"/>
      <c r="K3" s="2"/>
      <c r="L3" s="2"/>
      <c r="M3" s="2"/>
      <c r="N3" s="2"/>
    </row>
    <row r="4" spans="1:14" ht="14.25" customHeight="1" x14ac:dyDescent="0.2">
      <c r="A4" s="2" t="s">
        <v>809</v>
      </c>
      <c r="D4" s="2"/>
      <c r="E4" s="2"/>
      <c r="F4" s="2"/>
      <c r="G4" s="2"/>
      <c r="H4" s="2"/>
      <c r="I4" s="2"/>
      <c r="J4" s="2"/>
      <c r="K4" s="2"/>
      <c r="L4" s="2"/>
      <c r="M4" s="2"/>
      <c r="N4" s="2"/>
    </row>
    <row r="5" spans="1:14" ht="14.25" customHeight="1" x14ac:dyDescent="0.2">
      <c r="D5" s="2"/>
      <c r="E5" s="2"/>
      <c r="F5" s="2"/>
      <c r="G5" s="2"/>
      <c r="H5" s="2"/>
      <c r="I5" s="2"/>
      <c r="J5" s="2"/>
      <c r="K5" s="2"/>
      <c r="L5" s="2"/>
      <c r="M5" s="2"/>
      <c r="N5" s="2"/>
    </row>
    <row r="6" spans="1:14" ht="14.25" customHeight="1" x14ac:dyDescent="0.2">
      <c r="A6" s="5" t="s">
        <v>810</v>
      </c>
      <c r="B6" s="2"/>
      <c r="C6" s="2"/>
      <c r="D6" s="2"/>
      <c r="E6" s="2"/>
      <c r="F6" s="2"/>
      <c r="G6" s="2"/>
      <c r="H6" s="2"/>
      <c r="I6" s="2"/>
      <c r="J6" s="2"/>
      <c r="K6" s="2"/>
      <c r="L6" s="2"/>
      <c r="M6" s="2"/>
      <c r="N6" s="2"/>
    </row>
    <row r="7" spans="1:14" ht="14.25" customHeight="1" x14ac:dyDescent="0.2">
      <c r="A7" s="2" t="s">
        <v>811</v>
      </c>
      <c r="B7" s="2"/>
      <c r="C7" s="2"/>
      <c r="D7" s="2"/>
      <c r="E7" s="2"/>
      <c r="F7" s="2"/>
      <c r="G7" s="2"/>
      <c r="H7" s="2"/>
      <c r="I7" s="2"/>
      <c r="J7" s="2"/>
      <c r="K7" s="2"/>
      <c r="L7" s="2"/>
      <c r="M7" s="2"/>
      <c r="N7" s="2"/>
    </row>
    <row r="8" spans="1:14" ht="14.25" customHeight="1" x14ac:dyDescent="0.2">
      <c r="A8" s="2" t="s">
        <v>812</v>
      </c>
      <c r="B8" s="2"/>
      <c r="C8" s="2"/>
      <c r="D8" s="2"/>
      <c r="E8" s="2"/>
      <c r="F8" s="2"/>
      <c r="G8" s="2"/>
      <c r="H8" s="2"/>
      <c r="I8" s="2"/>
      <c r="J8" s="2"/>
      <c r="K8" s="2"/>
      <c r="L8" s="2"/>
      <c r="M8" s="2"/>
      <c r="N8" s="2"/>
    </row>
    <row r="9" spans="1:14" ht="14.25" customHeight="1" x14ac:dyDescent="0.2">
      <c r="A9" s="1"/>
      <c r="D9" s="2"/>
      <c r="E9" s="2"/>
      <c r="F9" s="2"/>
      <c r="G9" s="2"/>
      <c r="H9" s="2"/>
      <c r="I9" s="2"/>
      <c r="J9" s="2"/>
      <c r="K9" s="2"/>
      <c r="L9" s="2"/>
      <c r="M9" s="2"/>
      <c r="N9" s="2"/>
    </row>
    <row r="10" spans="1:14" ht="14.25" customHeight="1" x14ac:dyDescent="0.2">
      <c r="A10" s="103" t="s">
        <v>243</v>
      </c>
      <c r="B10" s="104" t="s">
        <v>813</v>
      </c>
      <c r="C10" s="105" t="s">
        <v>814</v>
      </c>
      <c r="D10" s="2"/>
      <c r="E10" s="2"/>
      <c r="F10" s="2"/>
      <c r="G10" s="2"/>
      <c r="H10" s="2"/>
      <c r="I10" s="2"/>
      <c r="J10" s="2"/>
      <c r="K10" s="2"/>
      <c r="L10" s="2"/>
      <c r="M10" s="2"/>
      <c r="N10" s="2"/>
    </row>
    <row r="11" spans="1:14" ht="14.25" customHeight="1" x14ac:dyDescent="0.2">
      <c r="A11" s="106" t="s">
        <v>815</v>
      </c>
      <c r="B11" s="2" t="s">
        <v>816</v>
      </c>
      <c r="C11" s="107" t="s">
        <v>817</v>
      </c>
      <c r="D11" s="2"/>
      <c r="E11" s="2"/>
      <c r="F11" s="2"/>
      <c r="G11" s="2"/>
      <c r="H11" s="2"/>
      <c r="I11" s="2"/>
      <c r="J11" s="2"/>
      <c r="K11" s="2"/>
      <c r="L11" s="2"/>
      <c r="M11" s="2"/>
      <c r="N11" s="2"/>
    </row>
    <row r="12" spans="1:14" ht="14.25" customHeight="1" x14ac:dyDescent="0.2">
      <c r="A12" s="108" t="s">
        <v>818</v>
      </c>
      <c r="B12" s="109" t="s">
        <v>819</v>
      </c>
      <c r="C12" s="110" t="s">
        <v>820</v>
      </c>
      <c r="D12" s="2"/>
      <c r="E12" s="2"/>
      <c r="F12" s="2"/>
      <c r="G12" s="2"/>
      <c r="H12" s="2"/>
      <c r="I12" s="2"/>
      <c r="J12" s="2"/>
      <c r="K12" s="2"/>
      <c r="L12" s="2"/>
      <c r="M12" s="2"/>
      <c r="N12" s="2"/>
    </row>
    <row r="13" spans="1:14" ht="14.25" customHeight="1" x14ac:dyDescent="0.2">
      <c r="A13" s="108" t="s">
        <v>821</v>
      </c>
      <c r="B13" s="109" t="s">
        <v>819</v>
      </c>
      <c r="C13" s="110" t="s">
        <v>820</v>
      </c>
      <c r="D13" s="2"/>
      <c r="E13" s="2"/>
      <c r="F13" s="2"/>
      <c r="G13" s="2"/>
      <c r="H13" s="2"/>
      <c r="I13" s="2"/>
      <c r="J13" s="2"/>
      <c r="K13" s="2"/>
      <c r="L13" s="2"/>
      <c r="M13" s="2"/>
      <c r="N13" s="2"/>
    </row>
    <row r="14" spans="1:14" ht="14.25" customHeight="1" x14ac:dyDescent="0.2">
      <c r="A14" s="108" t="s">
        <v>822</v>
      </c>
      <c r="B14" s="109" t="s">
        <v>819</v>
      </c>
      <c r="C14" s="110" t="s">
        <v>820</v>
      </c>
      <c r="D14" s="2"/>
      <c r="E14" s="2"/>
      <c r="F14" s="2"/>
      <c r="G14" s="2"/>
      <c r="H14" s="2"/>
      <c r="I14" s="2"/>
      <c r="J14" s="2"/>
      <c r="K14" s="2"/>
      <c r="L14" s="2"/>
      <c r="M14" s="2"/>
      <c r="N14" s="2"/>
    </row>
    <row r="15" spans="1:14" ht="14.25" customHeight="1" x14ac:dyDescent="0.2">
      <c r="A15" s="108" t="s">
        <v>246</v>
      </c>
      <c r="B15" s="109" t="s">
        <v>819</v>
      </c>
      <c r="C15" s="110" t="s">
        <v>820</v>
      </c>
      <c r="D15" s="2"/>
      <c r="E15" s="2"/>
      <c r="F15" s="2"/>
      <c r="G15" s="2"/>
      <c r="H15" s="2"/>
      <c r="I15" s="2"/>
      <c r="J15" s="2"/>
      <c r="K15" s="2"/>
      <c r="L15" s="2"/>
      <c r="M15" s="2"/>
      <c r="N15" s="2"/>
    </row>
    <row r="16" spans="1:14" ht="14.25" customHeight="1" x14ac:dyDescent="0.2">
      <c r="A16" s="108" t="s">
        <v>823</v>
      </c>
      <c r="B16" s="109" t="s">
        <v>819</v>
      </c>
      <c r="C16" s="110" t="s">
        <v>820</v>
      </c>
      <c r="D16" s="2"/>
      <c r="E16" s="2"/>
      <c r="F16" s="2"/>
      <c r="G16" s="2"/>
      <c r="H16" s="2"/>
      <c r="I16" s="2"/>
      <c r="J16" s="2"/>
      <c r="K16" s="2"/>
      <c r="L16" s="2"/>
      <c r="M16" s="2"/>
      <c r="N16" s="2"/>
    </row>
    <row r="17" spans="1:14" ht="14.25" customHeight="1" x14ac:dyDescent="0.2">
      <c r="A17" s="111" t="s">
        <v>824</v>
      </c>
      <c r="B17" s="112" t="s">
        <v>825</v>
      </c>
      <c r="C17" s="113" t="s">
        <v>826</v>
      </c>
      <c r="D17" s="2"/>
      <c r="E17" s="2"/>
      <c r="F17" s="2"/>
      <c r="G17" s="2"/>
      <c r="H17" s="2"/>
      <c r="I17" s="2"/>
      <c r="J17" s="2"/>
      <c r="K17" s="2"/>
      <c r="L17" s="2"/>
      <c r="M17" s="2"/>
      <c r="N17" s="2"/>
    </row>
    <row r="18" spans="1:14" ht="14.25" customHeight="1" x14ac:dyDescent="0.2">
      <c r="A18" s="111" t="s">
        <v>827</v>
      </c>
      <c r="B18" s="112" t="s">
        <v>825</v>
      </c>
      <c r="C18" s="113" t="s">
        <v>826</v>
      </c>
      <c r="D18" s="2"/>
      <c r="E18" s="2"/>
      <c r="F18" s="2"/>
      <c r="G18" s="2"/>
      <c r="H18" s="2"/>
      <c r="I18" s="2"/>
      <c r="J18" s="2"/>
      <c r="K18" s="2"/>
      <c r="L18" s="2"/>
      <c r="M18" s="2"/>
      <c r="N18" s="2"/>
    </row>
    <row r="19" spans="1:14" ht="14.25" customHeight="1" x14ac:dyDescent="0.2">
      <c r="A19" s="111" t="s">
        <v>828</v>
      </c>
      <c r="B19" s="112" t="s">
        <v>825</v>
      </c>
      <c r="C19" s="113" t="s">
        <v>826</v>
      </c>
      <c r="D19" s="2"/>
      <c r="E19" s="2"/>
      <c r="F19" s="2"/>
      <c r="G19" s="2"/>
      <c r="H19" s="2"/>
      <c r="I19" s="2"/>
      <c r="J19" s="2"/>
      <c r="K19" s="2"/>
      <c r="L19" s="2"/>
      <c r="M19" s="2"/>
      <c r="N19" s="2"/>
    </row>
    <row r="20" spans="1:14" ht="14.25" customHeight="1" x14ac:dyDescent="0.2">
      <c r="A20" s="111" t="s">
        <v>829</v>
      </c>
      <c r="B20" s="112" t="s">
        <v>825</v>
      </c>
      <c r="C20" s="113" t="s">
        <v>826</v>
      </c>
      <c r="D20" s="2"/>
      <c r="E20" s="2"/>
      <c r="F20" s="2"/>
      <c r="G20" s="2"/>
      <c r="H20" s="2"/>
      <c r="I20" s="2"/>
      <c r="J20" s="2"/>
      <c r="K20" s="2"/>
      <c r="L20" s="2"/>
      <c r="M20" s="2"/>
      <c r="N20" s="2"/>
    </row>
    <row r="21" spans="1:14" ht="14.25" customHeight="1" x14ac:dyDescent="0.2">
      <c r="A21" s="111" t="s">
        <v>830</v>
      </c>
      <c r="B21" s="112" t="s">
        <v>825</v>
      </c>
      <c r="C21" s="113" t="s">
        <v>826</v>
      </c>
      <c r="D21" s="2"/>
      <c r="E21" s="2"/>
      <c r="F21" s="2"/>
      <c r="G21" s="2"/>
      <c r="H21" s="2"/>
      <c r="I21" s="2"/>
      <c r="J21" s="2"/>
      <c r="K21" s="2"/>
      <c r="L21" s="2"/>
      <c r="M21" s="2"/>
      <c r="N21" s="2"/>
    </row>
    <row r="22" spans="1:14" ht="14.25" customHeight="1" x14ac:dyDescent="0.2">
      <c r="A22" s="111" t="s">
        <v>831</v>
      </c>
      <c r="B22" s="112" t="s">
        <v>825</v>
      </c>
      <c r="C22" s="113" t="s">
        <v>826</v>
      </c>
      <c r="D22" s="2"/>
      <c r="E22" s="2"/>
      <c r="F22" s="2"/>
      <c r="G22" s="2"/>
      <c r="H22" s="2"/>
      <c r="I22" s="2"/>
      <c r="J22" s="2"/>
      <c r="K22" s="2"/>
      <c r="L22" s="2"/>
      <c r="M22" s="2"/>
      <c r="N22" s="2"/>
    </row>
    <row r="23" spans="1:14" ht="14.25" customHeight="1" x14ac:dyDescent="0.2">
      <c r="A23" s="111" t="s">
        <v>832</v>
      </c>
      <c r="B23" s="112" t="s">
        <v>825</v>
      </c>
      <c r="C23" s="113" t="s">
        <v>826</v>
      </c>
      <c r="D23" s="2"/>
      <c r="E23" s="2"/>
      <c r="F23" s="2"/>
      <c r="G23" s="2"/>
      <c r="H23" s="2"/>
      <c r="I23" s="2"/>
      <c r="J23" s="2"/>
      <c r="K23" s="2"/>
      <c r="L23" s="2"/>
      <c r="M23" s="2"/>
      <c r="N23" s="2"/>
    </row>
    <row r="24" spans="1:14" ht="14.25" customHeight="1" x14ac:dyDescent="0.2">
      <c r="A24" s="114" t="s">
        <v>833</v>
      </c>
      <c r="B24" s="115" t="s">
        <v>825</v>
      </c>
      <c r="C24" s="116" t="s">
        <v>826</v>
      </c>
      <c r="D24" s="2"/>
      <c r="E24" s="2"/>
      <c r="F24" s="2"/>
      <c r="G24" s="2"/>
      <c r="H24" s="2"/>
      <c r="I24" s="2"/>
      <c r="J24" s="2"/>
      <c r="K24" s="2"/>
      <c r="L24" s="2"/>
      <c r="M24" s="2"/>
      <c r="N24" s="2"/>
    </row>
    <row r="25" spans="1:14" ht="14.25" customHeight="1" x14ac:dyDescent="0.2">
      <c r="B25" s="2"/>
      <c r="C25" s="117"/>
      <c r="D25" s="2"/>
      <c r="E25" s="2"/>
      <c r="F25" s="2"/>
      <c r="G25" s="2"/>
      <c r="H25" s="2"/>
      <c r="I25" s="2"/>
      <c r="J25" s="2"/>
      <c r="K25" s="2"/>
      <c r="L25" s="2"/>
      <c r="M25" s="2"/>
      <c r="N25" s="2"/>
    </row>
    <row r="26" spans="1:14" x14ac:dyDescent="0.2">
      <c r="A26" s="2"/>
    </row>
    <row r="27" spans="1:14" x14ac:dyDescent="0.2">
      <c r="A27" s="5" t="s">
        <v>1</v>
      </c>
    </row>
    <row r="28" spans="1:14" x14ac:dyDescent="0.2">
      <c r="A28" s="2" t="s">
        <v>2</v>
      </c>
    </row>
    <row r="29" spans="1:14" x14ac:dyDescent="0.2">
      <c r="A29" s="2" t="s">
        <v>834</v>
      </c>
    </row>
    <row r="30" spans="1:14" x14ac:dyDescent="0.2">
      <c r="A30" s="2"/>
    </row>
    <row r="31" spans="1:14" ht="130.75" customHeight="1" x14ac:dyDescent="0.2">
      <c r="A31" s="2"/>
    </row>
    <row r="32" spans="1:14" ht="38.25" customHeight="1" x14ac:dyDescent="0.2">
      <c r="A32" s="1"/>
    </row>
    <row r="33" spans="1:7" x14ac:dyDescent="0.2">
      <c r="A33" s="1"/>
    </row>
    <row r="34" spans="1:7" x14ac:dyDescent="0.2">
      <c r="A34" s="3" t="s">
        <v>835</v>
      </c>
    </row>
    <row r="35" spans="1:7" x14ac:dyDescent="0.2">
      <c r="A35" t="s">
        <v>836</v>
      </c>
    </row>
    <row r="37" spans="1:7" x14ac:dyDescent="0.2">
      <c r="A37" s="3" t="s">
        <v>3</v>
      </c>
    </row>
    <row r="38" spans="1:7" x14ac:dyDescent="0.2">
      <c r="A38" t="s">
        <v>837</v>
      </c>
    </row>
    <row r="40" spans="1:7" x14ac:dyDescent="0.2">
      <c r="A40" s="5" t="s">
        <v>4</v>
      </c>
    </row>
    <row r="41" spans="1:7" x14ac:dyDescent="0.2">
      <c r="A41" s="2" t="s">
        <v>838</v>
      </c>
    </row>
    <row r="42" spans="1:7" x14ac:dyDescent="0.2">
      <c r="A42" s="118" t="s">
        <v>51</v>
      </c>
    </row>
    <row r="43" spans="1:7" x14ac:dyDescent="0.2">
      <c r="B43" s="1"/>
      <c r="C43" s="1"/>
      <c r="D43" s="1"/>
      <c r="E43" s="1"/>
      <c r="F43" s="1"/>
      <c r="G43" s="1"/>
    </row>
    <row r="44" spans="1:7" x14ac:dyDescent="0.2">
      <c r="A44" s="119"/>
      <c r="B44" s="1"/>
      <c r="C44" s="1"/>
      <c r="D44" s="1"/>
      <c r="E44" s="1"/>
      <c r="F44" s="1"/>
      <c r="G44" s="1"/>
    </row>
    <row r="45" spans="1:7" x14ac:dyDescent="0.2">
      <c r="B45" s="1"/>
      <c r="C45" s="1"/>
      <c r="D45" s="1"/>
      <c r="E45" s="1"/>
      <c r="F45" s="1"/>
      <c r="G45" s="1"/>
    </row>
    <row r="46" spans="1:7" x14ac:dyDescent="0.2">
      <c r="A46" s="1"/>
      <c r="B46" s="1"/>
      <c r="C46" s="1"/>
      <c r="D46" s="1"/>
      <c r="E46" s="1"/>
      <c r="F46" s="1"/>
      <c r="G46" s="1"/>
    </row>
    <row r="47" spans="1:7" x14ac:dyDescent="0.2">
      <c r="A47" s="1"/>
      <c r="B47" s="1"/>
      <c r="C47" s="1"/>
      <c r="D47" s="1"/>
      <c r="E47" s="1"/>
      <c r="F47" s="1"/>
      <c r="G47" s="1"/>
    </row>
    <row r="48" spans="1:7" x14ac:dyDescent="0.2">
      <c r="A48" s="1"/>
      <c r="B48" s="1"/>
      <c r="C48" s="1"/>
      <c r="D48" s="1"/>
      <c r="E48" s="1"/>
      <c r="F48" s="1"/>
      <c r="G48" s="1"/>
    </row>
    <row r="49" spans="1:7" x14ac:dyDescent="0.2">
      <c r="A49" s="1"/>
      <c r="B49" s="1"/>
      <c r="C49" s="1"/>
      <c r="D49" s="1"/>
      <c r="E49" s="1"/>
      <c r="F49" s="1"/>
      <c r="G49" s="1"/>
    </row>
    <row r="50" spans="1:7" x14ac:dyDescent="0.2">
      <c r="A50" s="1"/>
      <c r="B50" s="1"/>
      <c r="C50" s="1"/>
      <c r="D50" s="1"/>
      <c r="E50" s="1"/>
      <c r="F50" s="1"/>
      <c r="G50" s="1"/>
    </row>
    <row r="51" spans="1:7" x14ac:dyDescent="0.2">
      <c r="A51" s="1"/>
      <c r="B51" s="1"/>
      <c r="C51" s="1"/>
      <c r="D51" s="1"/>
      <c r="E51" s="1"/>
      <c r="F51" s="1"/>
      <c r="G51" s="1"/>
    </row>
    <row r="52" spans="1:7" x14ac:dyDescent="0.2">
      <c r="A52" s="1"/>
      <c r="B52" s="1"/>
      <c r="C52" s="1"/>
      <c r="D52" s="1"/>
      <c r="E52" s="1"/>
      <c r="F52" s="1"/>
      <c r="G52" s="1"/>
    </row>
    <row r="53" spans="1:7" x14ac:dyDescent="0.2">
      <c r="A53" s="1"/>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xr:uid="{1BA21786-80B9-914C-A3C1-9342B3A4E453}"/>
  </hyperlinks>
  <pageMargins left="0.7" right="0.7" top="0.78740157499999996" bottom="0.78740157499999996" header="0.3" footer="0.3"/>
  <pageSetup paperSize="9" scale="67"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627"/>
  <sheetViews>
    <sheetView zoomScale="130" zoomScaleNormal="130" workbookViewId="0">
      <pane ySplit="3" topLeftCell="A155" activePane="bottomLeft" state="frozen"/>
      <selection activeCell="D1" sqref="D1"/>
      <selection pane="bottomLeft" activeCell="C3" sqref="C3"/>
    </sheetView>
  </sheetViews>
  <sheetFormatPr baseColWidth="10" defaultColWidth="9.33203125" defaultRowHeight="15" x14ac:dyDescent="0.2"/>
  <cols>
    <col min="1" max="1" width="7.33203125" style="36" customWidth="1"/>
    <col min="2" max="2" width="19.1640625" style="35" bestFit="1" customWidth="1"/>
    <col min="3" max="3" width="62.5" style="35" bestFit="1" customWidth="1"/>
    <col min="4" max="4" width="37.1640625" style="35" bestFit="1" customWidth="1"/>
    <col min="5" max="5" width="12.1640625" style="51" bestFit="1" customWidth="1"/>
    <col min="6" max="7" width="10.33203125" style="51" bestFit="1" customWidth="1"/>
    <col min="8" max="8" width="39.5" style="44" customWidth="1"/>
    <col min="9" max="10" width="12.83203125" style="35" customWidth="1"/>
    <col min="11" max="11" width="15.6640625" style="35" bestFit="1" customWidth="1"/>
    <col min="12" max="12" width="42" style="72" customWidth="1"/>
    <col min="13" max="13" width="15.33203125" style="63" customWidth="1"/>
    <col min="14" max="14" width="15.1640625" style="63" bestFit="1" customWidth="1"/>
    <col min="15" max="16" width="9.5" style="63" bestFit="1" customWidth="1"/>
    <col min="17" max="17" width="13.6640625" style="51" customWidth="1"/>
    <col min="18" max="18" width="19" style="51" customWidth="1"/>
    <col min="19" max="19" width="18.6640625" style="64" customWidth="1"/>
    <col min="20" max="20" width="17.5" style="99" customWidth="1"/>
    <col min="21" max="16384" width="9.33203125" style="44"/>
  </cols>
  <sheetData>
    <row r="1" spans="1:26" ht="31" customHeight="1" thickBot="1" x14ac:dyDescent="0.25">
      <c r="A1" s="298" t="s">
        <v>644</v>
      </c>
      <c r="B1" s="299"/>
      <c r="C1" s="299"/>
      <c r="D1" s="299"/>
      <c r="E1" s="299"/>
      <c r="F1" s="299"/>
      <c r="G1" s="299"/>
      <c r="H1" s="299"/>
      <c r="I1" s="299"/>
      <c r="J1" s="299"/>
      <c r="K1" s="299"/>
      <c r="L1" s="299"/>
      <c r="M1" s="299"/>
      <c r="N1" s="299"/>
      <c r="O1" s="299"/>
      <c r="P1" s="299"/>
      <c r="Q1" s="299"/>
      <c r="R1" s="299"/>
      <c r="S1" s="299"/>
      <c r="T1" s="300"/>
    </row>
    <row r="2" spans="1:26" ht="34" customHeight="1" x14ac:dyDescent="0.2">
      <c r="A2" s="261" t="s">
        <v>5</v>
      </c>
      <c r="B2" s="311" t="s">
        <v>150</v>
      </c>
      <c r="C2" s="266" t="s">
        <v>6</v>
      </c>
      <c r="D2" s="302"/>
      <c r="E2" s="302"/>
      <c r="F2" s="302"/>
      <c r="G2" s="303"/>
      <c r="H2" s="261" t="s">
        <v>7</v>
      </c>
      <c r="I2" s="273" t="s">
        <v>8</v>
      </c>
      <c r="J2" s="273" t="s">
        <v>50</v>
      </c>
      <c r="K2" s="261" t="s">
        <v>9</v>
      </c>
      <c r="L2" s="272" t="s">
        <v>10</v>
      </c>
      <c r="M2" s="304" t="s">
        <v>647</v>
      </c>
      <c r="N2" s="305"/>
      <c r="O2" s="306" t="s">
        <v>648</v>
      </c>
      <c r="P2" s="307"/>
      <c r="Q2" s="310" t="s">
        <v>649</v>
      </c>
      <c r="R2" s="307"/>
      <c r="S2" s="287" t="s">
        <v>11</v>
      </c>
      <c r="T2" s="288"/>
    </row>
    <row r="3" spans="1:26" ht="80" customHeight="1" thickBot="1" x14ac:dyDescent="0.25">
      <c r="A3" s="301"/>
      <c r="B3" s="312"/>
      <c r="C3" s="52" t="s">
        <v>12</v>
      </c>
      <c r="D3" s="53" t="s">
        <v>13</v>
      </c>
      <c r="E3" s="53" t="s">
        <v>14</v>
      </c>
      <c r="F3" s="53" t="s">
        <v>15</v>
      </c>
      <c r="G3" s="54" t="s">
        <v>16</v>
      </c>
      <c r="H3" s="301"/>
      <c r="I3" s="308"/>
      <c r="J3" s="308"/>
      <c r="K3" s="301"/>
      <c r="L3" s="309"/>
      <c r="M3" s="55" t="s">
        <v>17</v>
      </c>
      <c r="N3" s="56" t="s">
        <v>18</v>
      </c>
      <c r="O3" s="55" t="s">
        <v>19</v>
      </c>
      <c r="P3" s="56" t="s">
        <v>20</v>
      </c>
      <c r="Q3" s="138" t="s">
        <v>650</v>
      </c>
      <c r="R3" s="45" t="s">
        <v>651</v>
      </c>
      <c r="S3" s="55" t="s">
        <v>21</v>
      </c>
      <c r="T3" s="56" t="s">
        <v>22</v>
      </c>
    </row>
    <row r="4" spans="1:26" ht="32" x14ac:dyDescent="0.2">
      <c r="A4" s="58">
        <v>1</v>
      </c>
      <c r="B4" s="140" t="s">
        <v>240</v>
      </c>
      <c r="C4" s="57" t="str">
        <f>VLOOKUP(B4,'Školská zařízení'!A:J,2)</f>
        <v>ARCHA základní škola a mateřská škola při Církvi československé husitské</v>
      </c>
      <c r="D4" s="57" t="str">
        <f>VLOOKUP(B4,'Školská zařízení'!A:J,4)</f>
        <v>Pražská diecéze Církve československé husitské</v>
      </c>
      <c r="E4" s="58">
        <f>VLOOKUP(B4,'Školská zařízení'!A:J,5)</f>
        <v>63822211</v>
      </c>
      <c r="F4" s="58">
        <f>VLOOKUP(B4,'Školská zařízení'!A:J,6)</f>
        <v>110012739</v>
      </c>
      <c r="G4" s="58">
        <f>VLOOKUP(B4,'Školská zařízení'!A:J,7)</f>
        <v>600000346</v>
      </c>
      <c r="H4" s="93" t="s">
        <v>343</v>
      </c>
      <c r="I4" s="57" t="str">
        <f>VLOOKUP(B4,'Školská zařízení'!A:J,8)</f>
        <v>Středočeský</v>
      </c>
      <c r="J4" s="57" t="str">
        <f>VLOOKUP(B4,'Školská zařízení'!A:J,9)</f>
        <v>Benešov</v>
      </c>
      <c r="K4" s="57" t="str">
        <f>VLOOKUP(B4,'Školská zařízení'!A:J,10)</f>
        <v>Petroupim</v>
      </c>
      <c r="L4" s="93" t="s">
        <v>654</v>
      </c>
      <c r="M4" s="94">
        <v>700000</v>
      </c>
      <c r="N4" s="95">
        <f t="shared" ref="N4:N33" si="0">M4*0.7</f>
        <v>489999.99999999994</v>
      </c>
      <c r="O4" s="165">
        <v>2025</v>
      </c>
      <c r="P4" s="66">
        <v>2027</v>
      </c>
      <c r="Q4" s="58"/>
      <c r="R4" s="58"/>
      <c r="S4" s="145"/>
      <c r="T4" s="210" t="s">
        <v>747</v>
      </c>
    </row>
    <row r="5" spans="1:26" ht="32" x14ac:dyDescent="0.2">
      <c r="A5" s="43">
        <v>2</v>
      </c>
      <c r="B5" s="101" t="s">
        <v>240</v>
      </c>
      <c r="C5" s="59" t="str">
        <f>VLOOKUP(B5,'Školská zařízení'!A:J,2)</f>
        <v>ARCHA základní škola a mateřská škola při Církvi československé husitské</v>
      </c>
      <c r="D5" s="59" t="str">
        <f>VLOOKUP(B5,'Školská zařízení'!A:J,4)</f>
        <v>Pražská diecéze Církve československé husitské</v>
      </c>
      <c r="E5" s="43">
        <f>VLOOKUP(B5,'Školská zařízení'!A:J,5)</f>
        <v>63822211</v>
      </c>
      <c r="F5" s="43">
        <f>VLOOKUP(B5,'Školská zařízení'!A:J,6)</f>
        <v>110012739</v>
      </c>
      <c r="G5" s="43">
        <f>VLOOKUP(B5,'Školská zařízení'!A:J,7)</f>
        <v>600000346</v>
      </c>
      <c r="H5" s="10" t="s">
        <v>344</v>
      </c>
      <c r="I5" s="59" t="str">
        <f>VLOOKUP(B5,'Školská zařízení'!A:J,8)</f>
        <v>Středočeský</v>
      </c>
      <c r="J5" s="59" t="str">
        <f>VLOOKUP(B5,'Školská zařízení'!A:J,9)</f>
        <v>Benešov</v>
      </c>
      <c r="K5" s="59" t="str">
        <f>VLOOKUP(B5,'Školská zařízení'!A:J,10)</f>
        <v>Petroupim</v>
      </c>
      <c r="L5" s="10" t="s">
        <v>345</v>
      </c>
      <c r="M5" s="85">
        <v>250000</v>
      </c>
      <c r="N5" s="86">
        <f t="shared" si="0"/>
        <v>175000</v>
      </c>
      <c r="O5" s="165">
        <v>2025</v>
      </c>
      <c r="P5" s="69">
        <v>2027</v>
      </c>
      <c r="Q5" s="43"/>
      <c r="R5" s="43"/>
      <c r="S5" s="167" t="s">
        <v>1108</v>
      </c>
      <c r="T5" s="173" t="s">
        <v>747</v>
      </c>
    </row>
    <row r="6" spans="1:26" ht="112" x14ac:dyDescent="0.2">
      <c r="A6" s="58">
        <v>3</v>
      </c>
      <c r="B6" s="101" t="s">
        <v>240</v>
      </c>
      <c r="C6" s="59" t="str">
        <f>VLOOKUP(B6,'Školská zařízení'!A:J,2)</f>
        <v>ARCHA základní škola a mateřská škola při Církvi československé husitské</v>
      </c>
      <c r="D6" s="59" t="str">
        <f>VLOOKUP(B6,'Školská zařízení'!A:J,4)</f>
        <v>Pražská diecéze Církve československé husitské</v>
      </c>
      <c r="E6" s="43">
        <f>VLOOKUP(B6,'Školská zařízení'!A:J,5)</f>
        <v>63822211</v>
      </c>
      <c r="F6" s="43">
        <f>VLOOKUP(B6,'Školská zařízení'!A:J,6)</f>
        <v>110012739</v>
      </c>
      <c r="G6" s="43">
        <f>VLOOKUP(B6,'Školská zařízení'!A:J,7)</f>
        <v>600000346</v>
      </c>
      <c r="H6" s="10" t="s">
        <v>346</v>
      </c>
      <c r="I6" s="59" t="str">
        <f>VLOOKUP(B6,'Školská zařízení'!A:J,8)</f>
        <v>Středočeský</v>
      </c>
      <c r="J6" s="59" t="str">
        <f>VLOOKUP(B6,'Školská zařízení'!A:J,9)</f>
        <v>Benešov</v>
      </c>
      <c r="K6" s="59" t="str">
        <f>VLOOKUP(B6,'Školská zařízení'!A:J,10)</f>
        <v>Petroupim</v>
      </c>
      <c r="L6" s="10" t="s">
        <v>347</v>
      </c>
      <c r="M6" s="171">
        <v>1400000</v>
      </c>
      <c r="N6" s="172">
        <f t="shared" si="0"/>
        <v>979999.99999999988</v>
      </c>
      <c r="O6" s="165">
        <v>2025</v>
      </c>
      <c r="P6" s="69">
        <v>2027</v>
      </c>
      <c r="Q6" s="43"/>
      <c r="R6" s="43"/>
      <c r="S6" s="167" t="s">
        <v>1108</v>
      </c>
      <c r="T6" s="173" t="s">
        <v>747</v>
      </c>
    </row>
    <row r="7" spans="1:26" ht="48" x14ac:dyDescent="0.2">
      <c r="A7" s="58">
        <v>4</v>
      </c>
      <c r="B7" s="101" t="s">
        <v>240</v>
      </c>
      <c r="C7" s="59" t="str">
        <f>VLOOKUP(B7,'Školská zařízení'!A:J,2)</f>
        <v>ARCHA základní škola a mateřská škola při Církvi československé husitské</v>
      </c>
      <c r="D7" s="59" t="str">
        <f>VLOOKUP(B7,'Školská zařízení'!A:J,4)</f>
        <v>Pražská diecéze Církve československé husitské</v>
      </c>
      <c r="E7" s="43">
        <f>VLOOKUP(B7,'Školská zařízení'!A:J,5)</f>
        <v>63822211</v>
      </c>
      <c r="F7" s="43">
        <f>VLOOKUP(B7,'Školská zařízení'!A:J,6)</f>
        <v>110012739</v>
      </c>
      <c r="G7" s="43">
        <f>VLOOKUP(B7,'Školská zařízení'!A:J,7)</f>
        <v>600000346</v>
      </c>
      <c r="H7" s="10" t="s">
        <v>348</v>
      </c>
      <c r="I7" s="59" t="str">
        <f>VLOOKUP(B7,'Školská zařízení'!A:J,8)</f>
        <v>Středočeský</v>
      </c>
      <c r="J7" s="59" t="str">
        <f>VLOOKUP(B7,'Školská zařízení'!A:J,9)</f>
        <v>Benešov</v>
      </c>
      <c r="K7" s="59" t="str">
        <f>VLOOKUP(B7,'Školská zařízení'!A:J,10)</f>
        <v>Petroupim</v>
      </c>
      <c r="L7" s="10" t="s">
        <v>349</v>
      </c>
      <c r="M7" s="171">
        <v>4000000</v>
      </c>
      <c r="N7" s="172">
        <f t="shared" si="0"/>
        <v>2800000</v>
      </c>
      <c r="O7" s="165">
        <v>2025</v>
      </c>
      <c r="P7" s="69">
        <v>2027</v>
      </c>
      <c r="Q7" s="43"/>
      <c r="R7" s="43"/>
      <c r="S7" s="167" t="s">
        <v>1108</v>
      </c>
      <c r="T7" s="173" t="s">
        <v>747</v>
      </c>
    </row>
    <row r="8" spans="1:26" ht="64" x14ac:dyDescent="0.2">
      <c r="A8" s="43">
        <v>5</v>
      </c>
      <c r="B8" s="101" t="s">
        <v>240</v>
      </c>
      <c r="C8" s="59" t="str">
        <f>VLOOKUP(B8,'Školská zařízení'!A:J,2)</f>
        <v>ARCHA základní škola a mateřská škola při Církvi československé husitské</v>
      </c>
      <c r="D8" s="59" t="str">
        <f>VLOOKUP(B8,'Školská zařízení'!A:J,4)</f>
        <v>Pražská diecéze Církve československé husitské</v>
      </c>
      <c r="E8" s="43">
        <f>VLOOKUP(B8,'Školská zařízení'!A:J,5)</f>
        <v>63822211</v>
      </c>
      <c r="F8" s="43">
        <f>VLOOKUP(B8,'Školská zařízení'!A:J,6)</f>
        <v>110012739</v>
      </c>
      <c r="G8" s="43">
        <f>VLOOKUP(B8,'Školská zařízení'!A:J,7)</f>
        <v>600000346</v>
      </c>
      <c r="H8" s="10" t="s">
        <v>350</v>
      </c>
      <c r="I8" s="59" t="str">
        <f>VLOOKUP(B8,'Školská zařízení'!A:J,8)</f>
        <v>Středočeský</v>
      </c>
      <c r="J8" s="59" t="str">
        <f>VLOOKUP(B8,'Školská zařízení'!A:J,9)</f>
        <v>Benešov</v>
      </c>
      <c r="K8" s="59" t="str">
        <f>VLOOKUP(B8,'Školská zařízení'!A:J,10)</f>
        <v>Petroupim</v>
      </c>
      <c r="L8" s="10" t="s">
        <v>655</v>
      </c>
      <c r="M8" s="171">
        <v>4000000</v>
      </c>
      <c r="N8" s="172">
        <f t="shared" si="0"/>
        <v>2800000</v>
      </c>
      <c r="O8" s="165">
        <v>2025</v>
      </c>
      <c r="P8" s="69">
        <v>2027</v>
      </c>
      <c r="Q8" s="43"/>
      <c r="R8" s="43"/>
      <c r="S8" s="167" t="s">
        <v>1108</v>
      </c>
      <c r="T8" s="173" t="s">
        <v>747</v>
      </c>
    </row>
    <row r="9" spans="1:26" ht="64" x14ac:dyDescent="0.2">
      <c r="A9" s="58">
        <v>6</v>
      </c>
      <c r="B9" s="101" t="s">
        <v>240</v>
      </c>
      <c r="C9" s="59" t="str">
        <f>VLOOKUP(B9,'Školská zařízení'!A:J,2)</f>
        <v>ARCHA základní škola a mateřská škola při Církvi československé husitské</v>
      </c>
      <c r="D9" s="59" t="str">
        <f>VLOOKUP(B9,'Školská zařízení'!A:J,4)</f>
        <v>Pražská diecéze Církve československé husitské</v>
      </c>
      <c r="E9" s="43">
        <f>VLOOKUP(B9,'Školská zařízení'!A:J,5)</f>
        <v>63822211</v>
      </c>
      <c r="F9" s="43">
        <f>VLOOKUP(B9,'Školská zařízení'!A:J,6)</f>
        <v>110012739</v>
      </c>
      <c r="G9" s="43">
        <f>VLOOKUP(B9,'Školská zařízení'!A:J,7)</f>
        <v>600000346</v>
      </c>
      <c r="H9" s="10" t="s">
        <v>351</v>
      </c>
      <c r="I9" s="59" t="str">
        <f>VLOOKUP(B9,'Školská zařízení'!A:J,8)</f>
        <v>Středočeský</v>
      </c>
      <c r="J9" s="59" t="str">
        <f>VLOOKUP(B9,'Školská zařízení'!A:J,9)</f>
        <v>Benešov</v>
      </c>
      <c r="K9" s="59" t="str">
        <f>VLOOKUP(B9,'Školská zařízení'!A:J,10)</f>
        <v>Petroupim</v>
      </c>
      <c r="L9" s="10" t="s">
        <v>352</v>
      </c>
      <c r="M9" s="85">
        <v>1000000</v>
      </c>
      <c r="N9" s="86">
        <f t="shared" si="0"/>
        <v>700000</v>
      </c>
      <c r="O9" s="139">
        <v>2021</v>
      </c>
      <c r="P9" s="69">
        <v>2027</v>
      </c>
      <c r="Q9" s="43"/>
      <c r="R9" s="43"/>
      <c r="S9" s="167" t="s">
        <v>1108</v>
      </c>
      <c r="T9" s="173" t="s">
        <v>747</v>
      </c>
    </row>
    <row r="10" spans="1:26" s="2" customFormat="1" ht="16" x14ac:dyDescent="0.2">
      <c r="A10" s="58">
        <v>7</v>
      </c>
      <c r="B10" s="101" t="s">
        <v>240</v>
      </c>
      <c r="C10" s="59" t="str">
        <f>VLOOKUP(B10,'Školská zařízení'!A:J,2)</f>
        <v>ARCHA základní škola a mateřská škola při Církvi československé husitské</v>
      </c>
      <c r="D10" s="59" t="str">
        <f>VLOOKUP(B10,'Školská zařízení'!A:J,4)</f>
        <v>Pražská diecéze Církve československé husitské</v>
      </c>
      <c r="E10" s="43">
        <f>VLOOKUP(B10,'Školská zařízení'!A:J,5)</f>
        <v>63822211</v>
      </c>
      <c r="F10" s="43">
        <f>VLOOKUP(B10,'Školská zařízení'!A:J,6)</f>
        <v>110012739</v>
      </c>
      <c r="G10" s="43">
        <f>VLOOKUP(B10,'Školská zařízení'!A:J,7)</f>
        <v>600000346</v>
      </c>
      <c r="H10" s="185" t="s">
        <v>1113</v>
      </c>
      <c r="I10" s="211" t="str">
        <f>VLOOKUP(B10,'[2]Školská zařízení'!A:J,8)</f>
        <v>Středočeský</v>
      </c>
      <c r="J10" s="211" t="str">
        <f>VLOOKUP(B10,'[2]Školská zařízení'!A:J,9)</f>
        <v>Benešov</v>
      </c>
      <c r="K10" s="211" t="s">
        <v>250</v>
      </c>
      <c r="L10" s="185" t="s">
        <v>1109</v>
      </c>
      <c r="M10" s="212">
        <v>30000000</v>
      </c>
      <c r="N10" s="213">
        <f t="shared" ref="N10:N13" si="1">M10*0.7</f>
        <v>21000000</v>
      </c>
      <c r="O10" s="214">
        <v>2025</v>
      </c>
      <c r="P10" s="215">
        <v>2027</v>
      </c>
      <c r="Q10" s="216" t="s">
        <v>745</v>
      </c>
      <c r="R10" s="216"/>
      <c r="S10" s="217" t="s">
        <v>1110</v>
      </c>
      <c r="T10" s="173" t="s">
        <v>747</v>
      </c>
      <c r="U10" s="51"/>
      <c r="V10" s="51"/>
      <c r="W10" s="51"/>
      <c r="X10" s="44"/>
      <c r="Y10" s="44"/>
      <c r="Z10" s="51"/>
    </row>
    <row r="11" spans="1:26" s="2" customFormat="1" ht="16" x14ac:dyDescent="0.2">
      <c r="A11" s="43">
        <v>8</v>
      </c>
      <c r="B11" s="101" t="s">
        <v>240</v>
      </c>
      <c r="C11" s="59" t="str">
        <f>VLOOKUP(B11,'Školská zařízení'!A:J,2)</f>
        <v>ARCHA základní škola a mateřská škola při Církvi československé husitské</v>
      </c>
      <c r="D11" s="59" t="str">
        <f>VLOOKUP(B11,'Školská zařízení'!A:J,4)</f>
        <v>Pražská diecéze Církve československé husitské</v>
      </c>
      <c r="E11" s="43">
        <f>VLOOKUP(B11,'Školská zařízení'!A:J,5)</f>
        <v>63822211</v>
      </c>
      <c r="F11" s="43">
        <f>VLOOKUP(B11,'Školská zařízení'!A:J,6)</f>
        <v>110012739</v>
      </c>
      <c r="G11" s="43">
        <f>VLOOKUP(B11,'Školská zařízení'!A:J,7)</f>
        <v>600000346</v>
      </c>
      <c r="H11" s="185" t="s">
        <v>1113</v>
      </c>
      <c r="I11" s="211" t="str">
        <f>VLOOKUP(B11,'[2]Školská zařízení'!A:J,8)</f>
        <v>Středočeský</v>
      </c>
      <c r="J11" s="211" t="str">
        <f>VLOOKUP(B11,'[2]Školská zařízení'!A:J,9)</f>
        <v>Benešov</v>
      </c>
      <c r="K11" s="211" t="s">
        <v>1114</v>
      </c>
      <c r="L11" s="185" t="s">
        <v>1109</v>
      </c>
      <c r="M11" s="212">
        <v>30000000</v>
      </c>
      <c r="N11" s="213">
        <f t="shared" si="1"/>
        <v>21000000</v>
      </c>
      <c r="O11" s="214">
        <v>2025</v>
      </c>
      <c r="P11" s="215">
        <v>2027</v>
      </c>
      <c r="Q11" s="216" t="s">
        <v>745</v>
      </c>
      <c r="R11" s="216"/>
      <c r="S11" s="217" t="s">
        <v>1110</v>
      </c>
      <c r="T11" s="173" t="s">
        <v>747</v>
      </c>
      <c r="U11" s="51"/>
      <c r="V11" s="51"/>
      <c r="W11" s="51"/>
      <c r="X11" s="44"/>
      <c r="Y11" s="44"/>
      <c r="Z11" s="51"/>
    </row>
    <row r="12" spans="1:26" s="2" customFormat="1" ht="32" x14ac:dyDescent="0.2">
      <c r="A12" s="58">
        <v>9</v>
      </c>
      <c r="B12" s="101" t="s">
        <v>240</v>
      </c>
      <c r="C12" s="59" t="str">
        <f>VLOOKUP(B12,'Školská zařízení'!A:J,2)</f>
        <v>ARCHA základní škola a mateřská škola při Církvi československé husitské</v>
      </c>
      <c r="D12" s="59" t="str">
        <f>VLOOKUP(B12,'Školská zařízení'!A:J,4)</f>
        <v>Pražská diecéze Církve československé husitské</v>
      </c>
      <c r="E12" s="43">
        <f>VLOOKUP(B12,'Školská zařízení'!A:J,5)</f>
        <v>63822211</v>
      </c>
      <c r="F12" s="43">
        <f>VLOOKUP(B12,'Školská zařízení'!A:J,6)</f>
        <v>110012739</v>
      </c>
      <c r="G12" s="43">
        <f>VLOOKUP(B12,'Školská zařízení'!A:J,7)</f>
        <v>600000346</v>
      </c>
      <c r="H12" s="185" t="s">
        <v>1115</v>
      </c>
      <c r="I12" s="211" t="str">
        <f>VLOOKUP(B12,'[2]Školská zařízení'!A:J,8)</f>
        <v>Středočeský</v>
      </c>
      <c r="J12" s="211" t="str">
        <f>VLOOKUP(B12,'[2]Školská zařízení'!A:J,9)</f>
        <v>Benešov</v>
      </c>
      <c r="K12" s="211" t="s">
        <v>248</v>
      </c>
      <c r="L12" s="185" t="s">
        <v>1111</v>
      </c>
      <c r="M12" s="212">
        <v>2000000</v>
      </c>
      <c r="N12" s="213">
        <f t="shared" si="1"/>
        <v>1400000</v>
      </c>
      <c r="O12" s="214">
        <v>2025</v>
      </c>
      <c r="P12" s="215">
        <v>2027</v>
      </c>
      <c r="Q12" s="216"/>
      <c r="R12" s="216"/>
      <c r="S12" s="219" t="s">
        <v>1108</v>
      </c>
      <c r="T12" s="173" t="s">
        <v>747</v>
      </c>
      <c r="U12" s="51"/>
      <c r="V12" s="51"/>
      <c r="W12" s="51"/>
      <c r="X12" s="44"/>
      <c r="Y12" s="44"/>
      <c r="Z12" s="51"/>
    </row>
    <row r="13" spans="1:26" s="2" customFormat="1" ht="16" x14ac:dyDescent="0.2">
      <c r="A13" s="58">
        <v>10</v>
      </c>
      <c r="B13" s="101" t="s">
        <v>240</v>
      </c>
      <c r="C13" s="59" t="str">
        <f>VLOOKUP(B13,'Školská zařízení'!A:J,2)</f>
        <v>ARCHA základní škola a mateřská škola při Církvi československé husitské</v>
      </c>
      <c r="D13" s="59" t="str">
        <f>VLOOKUP(B13,'Školská zařízení'!A:J,4)</f>
        <v>Pražská diecéze Církve československé husitské</v>
      </c>
      <c r="E13" s="43">
        <f>VLOOKUP(B13,'Školská zařízení'!A:J,5)</f>
        <v>63822211</v>
      </c>
      <c r="F13" s="43">
        <f>VLOOKUP(B13,'Školská zařízení'!A:J,6)</f>
        <v>110012739</v>
      </c>
      <c r="G13" s="43">
        <f>VLOOKUP(B13,'Školská zařízení'!A:J,7)</f>
        <v>600000346</v>
      </c>
      <c r="H13" s="220" t="s">
        <v>1116</v>
      </c>
      <c r="I13" s="221" t="str">
        <f>VLOOKUP(B13,'[2]Školská zařízení'!A:J,8)</f>
        <v>Středočeský</v>
      </c>
      <c r="J13" s="221" t="str">
        <f>VLOOKUP(B13,'[2]Školská zařízení'!A:J,9)</f>
        <v>Benešov</v>
      </c>
      <c r="K13" s="221" t="s">
        <v>248</v>
      </c>
      <c r="L13" s="217" t="s">
        <v>1112</v>
      </c>
      <c r="M13" s="222">
        <v>1500000</v>
      </c>
      <c r="N13" s="223">
        <f t="shared" si="1"/>
        <v>1050000</v>
      </c>
      <c r="O13" s="226">
        <v>2025</v>
      </c>
      <c r="P13" s="227">
        <v>2027</v>
      </c>
      <c r="Q13" s="224"/>
      <c r="R13" s="224"/>
      <c r="S13" s="224"/>
      <c r="T13" s="173" t="s">
        <v>747</v>
      </c>
      <c r="U13" s="51"/>
      <c r="V13" s="51"/>
      <c r="W13" s="51"/>
      <c r="X13" s="44"/>
      <c r="Y13" s="44"/>
      <c r="Z13" s="51"/>
    </row>
    <row r="14" spans="1:26" s="50" customFormat="1" ht="48" x14ac:dyDescent="0.2">
      <c r="A14" s="43">
        <v>11</v>
      </c>
      <c r="B14" s="101" t="s">
        <v>392</v>
      </c>
      <c r="C14" s="59" t="str">
        <f>VLOOKUP(B14,'Školská zařízení'!A:J,2)</f>
        <v>Mateřská škola "Berušky" Benešov, Táborská 350</v>
      </c>
      <c r="D14" s="59" t="str">
        <f>VLOOKUP(B14,'Školská zařízení'!A:J,4)</f>
        <v>Město Benešov</v>
      </c>
      <c r="E14" s="43">
        <f>VLOOKUP(B14,'Školská zařízení'!A:J,5)</f>
        <v>75033003</v>
      </c>
      <c r="F14" s="43">
        <f>VLOOKUP(B14,'Školská zařízení'!A:J,6)</f>
        <v>107510057</v>
      </c>
      <c r="G14" s="43">
        <f>VLOOKUP(B14,'Školská zařízení'!A:J,7)</f>
        <v>600041492</v>
      </c>
      <c r="H14" s="170" t="s">
        <v>1018</v>
      </c>
      <c r="I14" s="168" t="str">
        <f>VLOOKUP(B14,'Školská zařízení'!A:J,8)</f>
        <v>Středočeský</v>
      </c>
      <c r="J14" s="168" t="str">
        <f>VLOOKUP(B14,'Školská zařízení'!A:J,9)</f>
        <v>Benešov</v>
      </c>
      <c r="K14" s="168" t="str">
        <f>VLOOKUP(B14,'Školská zařízení'!A:J,10)</f>
        <v>Benešov</v>
      </c>
      <c r="L14" s="170" t="s">
        <v>1019</v>
      </c>
      <c r="M14" s="171">
        <v>500000</v>
      </c>
      <c r="N14" s="172">
        <f t="shared" si="0"/>
        <v>350000</v>
      </c>
      <c r="O14" s="165">
        <v>2025</v>
      </c>
      <c r="P14" s="165">
        <v>2027</v>
      </c>
      <c r="Q14" s="169"/>
      <c r="R14" s="169"/>
      <c r="S14" s="167"/>
      <c r="T14" s="173"/>
    </row>
    <row r="15" spans="1:26" ht="96" x14ac:dyDescent="0.2">
      <c r="A15" s="58">
        <v>12</v>
      </c>
      <c r="B15" s="101" t="s">
        <v>159</v>
      </c>
      <c r="C15" s="59" t="str">
        <f>VLOOKUP(B15,'Školská zařízení'!A:J,2)</f>
        <v>Mateřská škola "Čtyřlístek" Benešov, Bezručova 1948 - příspěvková organizace</v>
      </c>
      <c r="D15" s="59" t="str">
        <f>VLOOKUP(B15,'Školská zařízení'!A:J,4)</f>
        <v>Město Benešov</v>
      </c>
      <c r="E15" s="43">
        <f>VLOOKUP(B15,'Školská zařízení'!A:J,5)</f>
        <v>75033011</v>
      </c>
      <c r="F15" s="43">
        <f>VLOOKUP(B15,'Školská zařízení'!A:J,6)</f>
        <v>108002039</v>
      </c>
      <c r="G15" s="43">
        <f>VLOOKUP(B15,'Školská zařízení'!A:J,7)</f>
        <v>600041832</v>
      </c>
      <c r="H15" s="10" t="s">
        <v>652</v>
      </c>
      <c r="I15" s="59" t="str">
        <f>VLOOKUP(B15,'Školská zařízení'!A:J,8)</f>
        <v>Středočeský</v>
      </c>
      <c r="J15" s="59" t="str">
        <f>VLOOKUP(B15,'Školská zařízení'!A:J,9)</f>
        <v>Benešov</v>
      </c>
      <c r="K15" s="59" t="str">
        <f>VLOOKUP(B15,'Školská zařízení'!A:J,10)</f>
        <v>Benešov</v>
      </c>
      <c r="L15" s="10" t="s">
        <v>278</v>
      </c>
      <c r="M15" s="85">
        <v>800000</v>
      </c>
      <c r="N15" s="86">
        <f t="shared" si="0"/>
        <v>560000</v>
      </c>
      <c r="O15" s="139">
        <v>2021</v>
      </c>
      <c r="P15" s="69">
        <v>2025</v>
      </c>
      <c r="Q15" s="43"/>
      <c r="R15" s="43"/>
      <c r="S15" s="144" t="s">
        <v>876</v>
      </c>
      <c r="T15" s="144"/>
    </row>
    <row r="16" spans="1:26" s="50" customFormat="1" ht="16" x14ac:dyDescent="0.2">
      <c r="A16" s="58">
        <v>13</v>
      </c>
      <c r="B16" s="101" t="s">
        <v>159</v>
      </c>
      <c r="C16" s="59" t="str">
        <f>VLOOKUP(B16,'Školská zařízení'!A:J,2)</f>
        <v>Mateřská škola "Čtyřlístek" Benešov, Bezručova 1948 - příspěvková organizace</v>
      </c>
      <c r="D16" s="59" t="str">
        <f>VLOOKUP(B16,'Školská zařízení'!A:J,4)</f>
        <v>Město Benešov</v>
      </c>
      <c r="E16" s="43">
        <f>VLOOKUP(B16,'Školská zařízení'!A:J,5)</f>
        <v>75033011</v>
      </c>
      <c r="F16" s="43">
        <f>VLOOKUP(B16,'Školská zařízení'!A:J,6)</f>
        <v>108002039</v>
      </c>
      <c r="G16" s="43">
        <f>VLOOKUP(B16,'Školská zařízení'!A:J,7)</f>
        <v>600041832</v>
      </c>
      <c r="H16" s="10" t="s">
        <v>878</v>
      </c>
      <c r="I16" s="59" t="str">
        <f>VLOOKUP(B16,'Školská zařízení'!A:J,8)</f>
        <v>Středočeský</v>
      </c>
      <c r="J16" s="59" t="str">
        <f>VLOOKUP(B16,'Školská zařízení'!A:J,9)</f>
        <v>Benešov</v>
      </c>
      <c r="K16" s="59" t="str">
        <f>VLOOKUP(B16,'Školská zařízení'!A:J,10)</f>
        <v>Benešov</v>
      </c>
      <c r="L16" s="10" t="s">
        <v>879</v>
      </c>
      <c r="M16" s="171">
        <v>60000</v>
      </c>
      <c r="N16" s="86">
        <f t="shared" si="0"/>
        <v>42000</v>
      </c>
      <c r="O16" s="139">
        <v>2021</v>
      </c>
      <c r="P16" s="69">
        <v>2025</v>
      </c>
      <c r="Q16" s="43"/>
      <c r="R16" s="43"/>
      <c r="S16" s="125"/>
      <c r="T16" s="144"/>
    </row>
    <row r="17" spans="1:20" ht="32" x14ac:dyDescent="0.2">
      <c r="A17" s="43">
        <v>14</v>
      </c>
      <c r="B17" s="101" t="s">
        <v>159</v>
      </c>
      <c r="C17" s="59" t="str">
        <f>VLOOKUP(B17,'Školská zařízení'!A:J,2)</f>
        <v>Mateřská škola "Čtyřlístek" Benešov, Bezručova 1948 - příspěvková organizace</v>
      </c>
      <c r="D17" s="59" t="str">
        <f>VLOOKUP(B17,'Školská zařízení'!A:J,4)</f>
        <v>Město Benešov</v>
      </c>
      <c r="E17" s="43">
        <f>VLOOKUP(B17,'Školská zařízení'!A:J,5)</f>
        <v>75033011</v>
      </c>
      <c r="F17" s="43">
        <f>VLOOKUP(B17,'Školská zařízení'!A:J,6)</f>
        <v>108002039</v>
      </c>
      <c r="G17" s="43">
        <f>VLOOKUP(B17,'Školská zařízení'!A:J,7)</f>
        <v>600041832</v>
      </c>
      <c r="H17" s="10" t="s">
        <v>279</v>
      </c>
      <c r="I17" s="59" t="str">
        <f>VLOOKUP(B17,'Školská zařízení'!A:J,8)</f>
        <v>Středočeský</v>
      </c>
      <c r="J17" s="59" t="str">
        <f>VLOOKUP(B17,'Školská zařízení'!A:J,9)</f>
        <v>Benešov</v>
      </c>
      <c r="K17" s="59" t="str">
        <f>VLOOKUP(B17,'Školská zařízení'!A:J,10)</f>
        <v>Benešov</v>
      </c>
      <c r="L17" s="170" t="s">
        <v>1035</v>
      </c>
      <c r="M17" s="171">
        <v>1000000</v>
      </c>
      <c r="N17" s="86">
        <f t="shared" si="0"/>
        <v>700000</v>
      </c>
      <c r="O17" s="139">
        <v>2021</v>
      </c>
      <c r="P17" s="166">
        <v>2027</v>
      </c>
      <c r="Q17" s="43"/>
      <c r="R17" s="43"/>
      <c r="S17" s="125" t="s">
        <v>877</v>
      </c>
      <c r="T17" s="144"/>
    </row>
    <row r="18" spans="1:20" ht="32" x14ac:dyDescent="0.2">
      <c r="A18" s="58">
        <v>15</v>
      </c>
      <c r="B18" s="101" t="s">
        <v>159</v>
      </c>
      <c r="C18" s="59" t="str">
        <f>VLOOKUP(B18,'Školská zařízení'!A:J,2)</f>
        <v>Mateřská škola "Čtyřlístek" Benešov, Bezručova 1948 - příspěvková organizace</v>
      </c>
      <c r="D18" s="59" t="str">
        <f>VLOOKUP(B18,'Školská zařízení'!A:J,4)</f>
        <v>Město Benešov</v>
      </c>
      <c r="E18" s="43">
        <f>VLOOKUP(B18,'Školská zařízení'!A:J,5)</f>
        <v>75033011</v>
      </c>
      <c r="F18" s="43">
        <f>VLOOKUP(B18,'Školská zařízení'!A:J,6)</f>
        <v>108002039</v>
      </c>
      <c r="G18" s="43">
        <f>VLOOKUP(B18,'Školská zařízení'!A:J,7)</f>
        <v>600041832</v>
      </c>
      <c r="H18" s="10" t="s">
        <v>678</v>
      </c>
      <c r="I18" s="59" t="str">
        <f>VLOOKUP(B18,'Školská zařízení'!A:J,8)</f>
        <v>Středočeský</v>
      </c>
      <c r="J18" s="59" t="str">
        <f>VLOOKUP(B18,'Školská zařízení'!A:J,9)</f>
        <v>Benešov</v>
      </c>
      <c r="K18" s="59" t="str">
        <f>VLOOKUP(B18,'Školská zařízení'!A:J,10)</f>
        <v>Benešov</v>
      </c>
      <c r="L18" s="10" t="s">
        <v>681</v>
      </c>
      <c r="M18" s="85">
        <v>550000</v>
      </c>
      <c r="N18" s="86">
        <f t="shared" si="0"/>
        <v>385000</v>
      </c>
      <c r="O18" s="139">
        <v>2021</v>
      </c>
      <c r="P18" s="166">
        <v>2027</v>
      </c>
      <c r="Q18" s="43"/>
      <c r="R18" s="43"/>
      <c r="S18" s="125"/>
      <c r="T18" s="144"/>
    </row>
    <row r="19" spans="1:20" ht="32" x14ac:dyDescent="0.2">
      <c r="A19" s="58">
        <v>16</v>
      </c>
      <c r="B19" s="101" t="s">
        <v>159</v>
      </c>
      <c r="C19" s="59" t="str">
        <f>VLOOKUP(B19,'Školská zařízení'!A:J,2)</f>
        <v>Mateřská škola "Čtyřlístek" Benešov, Bezručova 1948 - příspěvková organizace</v>
      </c>
      <c r="D19" s="59" t="str">
        <f>VLOOKUP(B19,'Školská zařízení'!A:J,4)</f>
        <v>Město Benešov</v>
      </c>
      <c r="E19" s="43">
        <f>VLOOKUP(B19,'Školská zařízení'!A:J,5)</f>
        <v>75033011</v>
      </c>
      <c r="F19" s="43">
        <f>VLOOKUP(B19,'Školská zařízení'!A:J,6)</f>
        <v>108002039</v>
      </c>
      <c r="G19" s="43">
        <f>VLOOKUP(B19,'Školská zařízení'!A:J,7)</f>
        <v>600041832</v>
      </c>
      <c r="H19" s="10" t="s">
        <v>679</v>
      </c>
      <c r="I19" s="59" t="str">
        <f>VLOOKUP(B19,'Školská zařízení'!A:J,8)</f>
        <v>Středočeský</v>
      </c>
      <c r="J19" s="59" t="str">
        <f>VLOOKUP(B19,'Školská zařízení'!A:J,9)</f>
        <v>Benešov</v>
      </c>
      <c r="K19" s="59" t="str">
        <f>VLOOKUP(B19,'Školská zařízení'!A:J,10)</f>
        <v>Benešov</v>
      </c>
      <c r="L19" s="10" t="s">
        <v>682</v>
      </c>
      <c r="M19" s="171">
        <v>800000</v>
      </c>
      <c r="N19" s="86">
        <f t="shared" si="0"/>
        <v>560000</v>
      </c>
      <c r="O19" s="139">
        <v>2021</v>
      </c>
      <c r="P19" s="166">
        <v>2027</v>
      </c>
      <c r="Q19" s="43"/>
      <c r="R19" s="43"/>
      <c r="S19" s="125"/>
      <c r="T19" s="144"/>
    </row>
    <row r="20" spans="1:20" ht="48" x14ac:dyDescent="0.2">
      <c r="A20" s="43">
        <v>17</v>
      </c>
      <c r="B20" s="101" t="s">
        <v>159</v>
      </c>
      <c r="C20" s="59" t="str">
        <f>VLOOKUP(B20,'Školská zařízení'!A:J,2)</f>
        <v>Mateřská škola "Čtyřlístek" Benešov, Bezručova 1948 - příspěvková organizace</v>
      </c>
      <c r="D20" s="59" t="str">
        <f>VLOOKUP(B20,'Školská zařízení'!A:J,4)</f>
        <v>Město Benešov</v>
      </c>
      <c r="E20" s="43">
        <f>VLOOKUP(B20,'Školská zařízení'!A:J,5)</f>
        <v>75033011</v>
      </c>
      <c r="F20" s="43">
        <f>VLOOKUP(B20,'Školská zařízení'!A:J,6)</f>
        <v>108002039</v>
      </c>
      <c r="G20" s="43">
        <f>VLOOKUP(B20,'Školská zařízení'!A:J,7)</f>
        <v>600041832</v>
      </c>
      <c r="H20" s="10" t="s">
        <v>680</v>
      </c>
      <c r="I20" s="59" t="str">
        <f>VLOOKUP(B20,'Školská zařízení'!A:J,8)</f>
        <v>Středočeský</v>
      </c>
      <c r="J20" s="59" t="str">
        <f>VLOOKUP(B20,'Školská zařízení'!A:J,9)</f>
        <v>Benešov</v>
      </c>
      <c r="K20" s="59" t="str">
        <f>VLOOKUP(B20,'Školská zařízení'!A:J,10)</f>
        <v>Benešov</v>
      </c>
      <c r="L20" s="10" t="s">
        <v>683</v>
      </c>
      <c r="M20" s="171">
        <v>300000</v>
      </c>
      <c r="N20" s="86">
        <f t="shared" si="0"/>
        <v>210000</v>
      </c>
      <c r="O20" s="139">
        <v>2021</v>
      </c>
      <c r="P20" s="166">
        <v>2027</v>
      </c>
      <c r="Q20" s="43"/>
      <c r="R20" s="43"/>
      <c r="S20" s="125"/>
      <c r="T20" s="144"/>
    </row>
    <row r="21" spans="1:20" ht="80" x14ac:dyDescent="0.2">
      <c r="A21" s="58">
        <v>18</v>
      </c>
      <c r="B21" s="101" t="s">
        <v>159</v>
      </c>
      <c r="C21" s="59" t="str">
        <f>VLOOKUP(B21,'Školská zařízení'!A:J,2)</f>
        <v>Mateřská škola "Čtyřlístek" Benešov, Bezručova 1948 - příspěvková organizace</v>
      </c>
      <c r="D21" s="59" t="str">
        <f>VLOOKUP(B21,'Školská zařízení'!A:J,4)</f>
        <v>Město Benešov</v>
      </c>
      <c r="E21" s="43">
        <f>VLOOKUP(B21,'Školská zařízení'!A:J,5)</f>
        <v>75033011</v>
      </c>
      <c r="F21" s="43">
        <f>VLOOKUP(B21,'Školská zařízení'!A:J,6)</f>
        <v>108002039</v>
      </c>
      <c r="G21" s="43">
        <f>VLOOKUP(B21,'Školská zařízení'!A:J,7)</f>
        <v>600041832</v>
      </c>
      <c r="H21" s="10" t="s">
        <v>280</v>
      </c>
      <c r="I21" s="59" t="str">
        <f>VLOOKUP(B21,'Školská zařízení'!A:J,8)</f>
        <v>Středočeský</v>
      </c>
      <c r="J21" s="59" t="str">
        <f>VLOOKUP(B21,'Školská zařízení'!A:J,9)</f>
        <v>Benešov</v>
      </c>
      <c r="K21" s="59" t="str">
        <f>VLOOKUP(B21,'Školská zařízení'!A:J,10)</f>
        <v>Benešov</v>
      </c>
      <c r="L21" s="10" t="s">
        <v>281</v>
      </c>
      <c r="M21" s="171">
        <v>1200000</v>
      </c>
      <c r="N21" s="86">
        <f t="shared" si="0"/>
        <v>840000</v>
      </c>
      <c r="O21" s="139">
        <v>2021</v>
      </c>
      <c r="P21" s="166">
        <v>2027</v>
      </c>
      <c r="Q21" s="43"/>
      <c r="R21" s="43"/>
      <c r="S21" s="125"/>
      <c r="T21" s="144"/>
    </row>
    <row r="22" spans="1:20" ht="32" x14ac:dyDescent="0.2">
      <c r="A22" s="58">
        <v>19</v>
      </c>
      <c r="B22" s="101" t="s">
        <v>159</v>
      </c>
      <c r="C22" s="59" t="str">
        <f>VLOOKUP(B22,'Školská zařízení'!A:J,2)</f>
        <v>Mateřská škola "Čtyřlístek" Benešov, Bezručova 1948 - příspěvková organizace</v>
      </c>
      <c r="D22" s="59" t="str">
        <f>VLOOKUP(B22,'Školská zařízení'!A:J,4)</f>
        <v>Město Benešov</v>
      </c>
      <c r="E22" s="43">
        <f>VLOOKUP(B22,'Školská zařízení'!A:J,5)</f>
        <v>75033011</v>
      </c>
      <c r="F22" s="43">
        <f>VLOOKUP(B22,'Školská zařízení'!A:J,6)</f>
        <v>108002039</v>
      </c>
      <c r="G22" s="43">
        <f>VLOOKUP(B22,'Školská zařízení'!A:J,7)</f>
        <v>600041832</v>
      </c>
      <c r="H22" s="10" t="s">
        <v>784</v>
      </c>
      <c r="I22" s="59" t="str">
        <f>VLOOKUP(B22,'Školská zařízení'!A:J,8)</f>
        <v>Středočeský</v>
      </c>
      <c r="J22" s="59" t="str">
        <f>VLOOKUP(B22,'Školská zařízení'!A:J,9)</f>
        <v>Benešov</v>
      </c>
      <c r="K22" s="59" t="str">
        <f>VLOOKUP(B22,'Školská zařízení'!A:J,10)</f>
        <v>Benešov</v>
      </c>
      <c r="L22" s="10" t="s">
        <v>785</v>
      </c>
      <c r="M22" s="171">
        <v>100000000</v>
      </c>
      <c r="N22" s="86">
        <f t="shared" si="0"/>
        <v>70000000</v>
      </c>
      <c r="O22" s="139">
        <v>2023</v>
      </c>
      <c r="P22" s="69">
        <v>2025</v>
      </c>
      <c r="Q22" s="43" t="s">
        <v>745</v>
      </c>
      <c r="R22" s="43" t="s">
        <v>745</v>
      </c>
      <c r="S22" s="125" t="s">
        <v>746</v>
      </c>
      <c r="T22" s="144" t="s">
        <v>747</v>
      </c>
    </row>
    <row r="23" spans="1:20" ht="16" x14ac:dyDescent="0.2">
      <c r="A23" s="43">
        <v>20</v>
      </c>
      <c r="B23" s="101" t="s">
        <v>160</v>
      </c>
      <c r="C23" s="59" t="str">
        <f>VLOOKUP(B23,'Školská zařízení'!A:J,2)</f>
        <v>Mateřská škola "Čtyřlístek" Benešov, Bezručova 1948 - příspěvková organizace</v>
      </c>
      <c r="D23" s="59" t="str">
        <f>VLOOKUP(B23,'Školská zařízení'!A:J,4)</f>
        <v>Město Benešov</v>
      </c>
      <c r="E23" s="43">
        <f>VLOOKUP(B23,'Školská zařízení'!A:J,5)</f>
        <v>75033011</v>
      </c>
      <c r="F23" s="43">
        <f>VLOOKUP(B23,'Školská zařízení'!A:J,6)</f>
        <v>108002047</v>
      </c>
      <c r="G23" s="43">
        <f>VLOOKUP(B23,'Školská zařízení'!A:J,7)</f>
        <v>600041832</v>
      </c>
      <c r="H23" s="10" t="s">
        <v>282</v>
      </c>
      <c r="I23" s="59" t="str">
        <f>VLOOKUP(B23,'Školská zařízení'!A:J,8)</f>
        <v>Středočeský</v>
      </c>
      <c r="J23" s="59" t="str">
        <f>VLOOKUP(B23,'Školská zařízení'!A:J,9)</f>
        <v>Benešov</v>
      </c>
      <c r="K23" s="59" t="str">
        <f>VLOOKUP(B23,'Školská zařízení'!A:J,10)</f>
        <v>Benešov</v>
      </c>
      <c r="L23" s="10"/>
      <c r="M23" s="85"/>
      <c r="N23" s="86">
        <f>M23*0.7</f>
        <v>0</v>
      </c>
      <c r="O23" s="139">
        <v>2022</v>
      </c>
      <c r="P23" s="69">
        <v>2027</v>
      </c>
      <c r="Q23" s="43"/>
      <c r="R23" s="43"/>
      <c r="S23" s="125"/>
      <c r="T23" s="144"/>
    </row>
    <row r="24" spans="1:20" ht="16" x14ac:dyDescent="0.2">
      <c r="A24" s="58">
        <v>21</v>
      </c>
      <c r="B24" s="101" t="s">
        <v>169</v>
      </c>
      <c r="C24" s="59" t="str">
        <f>VLOOKUP(B24,'Školská zařízení'!A:J,2)</f>
        <v>Základní škola a mateřská škola Benešov, Na Karlově 372</v>
      </c>
      <c r="D24" s="59" t="str">
        <f>VLOOKUP(B24,'Školská zařízení'!A:J,4)</f>
        <v>Město Benešov</v>
      </c>
      <c r="E24" s="69">
        <f>VLOOKUP(B24,'Školská zařízení'!A:J,5)</f>
        <v>75033054</v>
      </c>
      <c r="F24" s="69" t="str">
        <f>VLOOKUP(B24,'Školská zařízení'!A:J,6)</f>
        <v> 150015984</v>
      </c>
      <c r="G24" s="69">
        <f>VLOOKUP(B24,'Školská zařízení'!A:J,7)</f>
        <v>650015959</v>
      </c>
      <c r="H24" s="10" t="s">
        <v>452</v>
      </c>
      <c r="I24" s="59" t="str">
        <f>VLOOKUP(B24,'Školská zařízení'!A:J,8)</f>
        <v>Středočeský</v>
      </c>
      <c r="J24" s="59" t="str">
        <f>VLOOKUP(B24,'Školská zařízení'!A:J,9)</f>
        <v>Benešov</v>
      </c>
      <c r="K24" s="59" t="str">
        <f>VLOOKUP(B24,'Školská zařízení'!A:J,10)</f>
        <v>Benešov</v>
      </c>
      <c r="L24" s="170" t="s">
        <v>1053</v>
      </c>
      <c r="M24" s="85">
        <v>2000000</v>
      </c>
      <c r="N24" s="86">
        <f t="shared" si="0"/>
        <v>1400000</v>
      </c>
      <c r="O24" s="165">
        <v>2025</v>
      </c>
      <c r="P24" s="166">
        <v>2027</v>
      </c>
      <c r="Q24" s="43"/>
      <c r="R24" s="43"/>
      <c r="S24" s="43"/>
      <c r="T24" s="68"/>
    </row>
    <row r="25" spans="1:20" ht="52" customHeight="1" x14ac:dyDescent="0.2">
      <c r="A25" s="58">
        <v>22</v>
      </c>
      <c r="B25" s="101" t="s">
        <v>171</v>
      </c>
      <c r="C25" s="59" t="str">
        <f>VLOOKUP(B25,'Školská zařízení'!A:J,2)</f>
        <v>Mateřská škola "U kohoutka Sedmipírka" Benešov, Dukelská 1546</v>
      </c>
      <c r="D25" s="59" t="str">
        <f>VLOOKUP(B25,'Školská zařízení'!A:J,4)</f>
        <v>Město Benešov</v>
      </c>
      <c r="E25" s="43">
        <f>VLOOKUP(B25,'Školská zařízení'!A:J,5)</f>
        <v>75033038</v>
      </c>
      <c r="F25" s="43">
        <f>VLOOKUP(B25,'Školská zařízení'!A:J,6)</f>
        <v>107510588</v>
      </c>
      <c r="G25" s="43">
        <f>VLOOKUP(B25,'Školská zařízení'!A:J,7)</f>
        <v>662000137</v>
      </c>
      <c r="H25" s="10" t="s">
        <v>684</v>
      </c>
      <c r="I25" s="59" t="str">
        <f>VLOOKUP(B25,'Školská zařízení'!A:J,8)</f>
        <v>Středočeský</v>
      </c>
      <c r="J25" s="59" t="str">
        <f>VLOOKUP(B25,'Školská zařízení'!A:J,9)</f>
        <v>Benešov</v>
      </c>
      <c r="K25" s="59" t="str">
        <f>VLOOKUP(B25,'Školská zařízení'!A:J,10)</f>
        <v>Benešov</v>
      </c>
      <c r="L25" s="170" t="s">
        <v>1025</v>
      </c>
      <c r="M25" s="171">
        <v>1500000</v>
      </c>
      <c r="N25" s="172">
        <f t="shared" si="0"/>
        <v>1050000</v>
      </c>
      <c r="O25" s="165">
        <v>2025</v>
      </c>
      <c r="P25" s="166">
        <v>2027</v>
      </c>
      <c r="Q25" s="43"/>
      <c r="R25" s="43"/>
      <c r="S25" s="125"/>
      <c r="T25" s="144"/>
    </row>
    <row r="26" spans="1:20" s="50" customFormat="1" ht="52" customHeight="1" x14ac:dyDescent="0.2">
      <c r="A26" s="43">
        <v>23</v>
      </c>
      <c r="B26" s="101" t="s">
        <v>171</v>
      </c>
      <c r="C26" s="59" t="str">
        <f>VLOOKUP(B26,'Školská zařízení'!A:J,2)</f>
        <v>Mateřská škola "U kohoutka Sedmipírka" Benešov, Dukelská 1546</v>
      </c>
      <c r="D26" s="59" t="str">
        <f>VLOOKUP(B26,'Školská zařízení'!A:J,4)</f>
        <v>Město Benešov</v>
      </c>
      <c r="E26" s="43">
        <f>VLOOKUP(B26,'Školská zařízení'!A:J,5)</f>
        <v>75033038</v>
      </c>
      <c r="F26" s="43">
        <f>VLOOKUP(B26,'Školská zařízení'!A:J,6)</f>
        <v>107510588</v>
      </c>
      <c r="G26" s="43">
        <f>VLOOKUP(B26,'Školská zařízení'!A:J,7)</f>
        <v>662000137</v>
      </c>
      <c r="H26" s="10" t="s">
        <v>844</v>
      </c>
      <c r="I26" s="59" t="str">
        <f>VLOOKUP(B26,'Školská zařízení'!A:J,8)</f>
        <v>Středočeský</v>
      </c>
      <c r="J26" s="59" t="str">
        <f>VLOOKUP(B26,'Školská zařízení'!A:J,9)</f>
        <v>Benešov</v>
      </c>
      <c r="K26" s="59" t="str">
        <f>VLOOKUP(B26,'Školská zařízení'!A:J,10)</f>
        <v>Benešov</v>
      </c>
      <c r="L26" s="10" t="s">
        <v>845</v>
      </c>
      <c r="M26" s="85">
        <v>1000000</v>
      </c>
      <c r="N26" s="86">
        <f t="shared" si="0"/>
        <v>700000</v>
      </c>
      <c r="O26" s="165">
        <v>2025</v>
      </c>
      <c r="P26" s="166">
        <v>2027</v>
      </c>
      <c r="Q26" s="43"/>
      <c r="R26" s="43"/>
      <c r="S26" s="125" t="s">
        <v>746</v>
      </c>
      <c r="T26" s="144" t="s">
        <v>747</v>
      </c>
    </row>
    <row r="27" spans="1:20" s="50" customFormat="1" ht="52" customHeight="1" x14ac:dyDescent="0.2">
      <c r="A27" s="58">
        <v>24</v>
      </c>
      <c r="B27" s="101" t="s">
        <v>171</v>
      </c>
      <c r="C27" s="59" t="str">
        <f>VLOOKUP(B27,'Školská zařízení'!A:J,2)</f>
        <v>Mateřská škola "U kohoutka Sedmipírka" Benešov, Dukelská 1546</v>
      </c>
      <c r="D27" s="59" t="str">
        <f>VLOOKUP(B27,'Školská zařízení'!A:J,4)</f>
        <v>Město Benešov</v>
      </c>
      <c r="E27" s="43">
        <f>VLOOKUP(B27,'Školská zařízení'!A:J,5)</f>
        <v>75033038</v>
      </c>
      <c r="F27" s="43">
        <f>VLOOKUP(B27,'Školská zařízení'!A:J,6)</f>
        <v>107510588</v>
      </c>
      <c r="G27" s="43">
        <f>VLOOKUP(B27,'Školská zařízení'!A:J,7)</f>
        <v>662000137</v>
      </c>
      <c r="H27" s="170" t="s">
        <v>1026</v>
      </c>
      <c r="I27" s="168" t="str">
        <f>VLOOKUP(B27,'Školská zařízení'!A:J,8)</f>
        <v>Středočeský</v>
      </c>
      <c r="J27" s="168" t="str">
        <f>VLOOKUP(B27,'Školská zařízení'!A:J,9)</f>
        <v>Benešov</v>
      </c>
      <c r="K27" s="168" t="str">
        <f>VLOOKUP(B27,'Školská zařízení'!A:J,10)</f>
        <v>Benešov</v>
      </c>
      <c r="L27" s="170" t="s">
        <v>1027</v>
      </c>
      <c r="M27" s="171">
        <v>500000</v>
      </c>
      <c r="N27" s="172">
        <f t="shared" si="0"/>
        <v>350000</v>
      </c>
      <c r="O27" s="165">
        <v>2025</v>
      </c>
      <c r="P27" s="166">
        <v>2027</v>
      </c>
      <c r="Q27" s="169"/>
      <c r="R27" s="169"/>
      <c r="S27" s="167"/>
      <c r="T27" s="173"/>
    </row>
    <row r="28" spans="1:20" s="50" customFormat="1" ht="52" customHeight="1" x14ac:dyDescent="0.2">
      <c r="A28" s="58">
        <v>25</v>
      </c>
      <c r="B28" s="101" t="s">
        <v>171</v>
      </c>
      <c r="C28" s="59" t="str">
        <f>VLOOKUP(B28,'Školská zařízení'!A:J,2)</f>
        <v>Mateřská škola "U kohoutka Sedmipírka" Benešov, Dukelská 1546</v>
      </c>
      <c r="D28" s="59" t="str">
        <f>VLOOKUP(B28,'Školská zařízení'!A:J,4)</f>
        <v>Město Benešov</v>
      </c>
      <c r="E28" s="43">
        <f>VLOOKUP(B28,'Školská zařízení'!A:J,5)</f>
        <v>75033038</v>
      </c>
      <c r="F28" s="43">
        <f>VLOOKUP(B28,'Školská zařízení'!A:J,6)</f>
        <v>107510588</v>
      </c>
      <c r="G28" s="43">
        <f>VLOOKUP(B28,'Školská zařízení'!A:J,7)</f>
        <v>662000137</v>
      </c>
      <c r="H28" s="10" t="s">
        <v>866</v>
      </c>
      <c r="I28" s="59" t="str">
        <f>VLOOKUP(B28,'Školská zařízení'!A:J,8)</f>
        <v>Středočeský</v>
      </c>
      <c r="J28" s="59" t="str">
        <f>VLOOKUP(B28,'Školská zařízení'!A:J,9)</f>
        <v>Benešov</v>
      </c>
      <c r="K28" s="59" t="str">
        <f>VLOOKUP(B28,'Školská zařízení'!A:J,10)</f>
        <v>Benešov</v>
      </c>
      <c r="L28" s="10" t="s">
        <v>867</v>
      </c>
      <c r="M28" s="85">
        <v>30000000</v>
      </c>
      <c r="N28" s="86">
        <f t="shared" si="0"/>
        <v>21000000</v>
      </c>
      <c r="O28" s="165">
        <v>2025</v>
      </c>
      <c r="P28" s="166">
        <v>2027</v>
      </c>
      <c r="Q28" s="43" t="s">
        <v>745</v>
      </c>
      <c r="R28" s="43"/>
      <c r="S28" s="125"/>
      <c r="T28" s="144"/>
    </row>
    <row r="29" spans="1:20" ht="64" x14ac:dyDescent="0.2">
      <c r="A29" s="43">
        <v>26</v>
      </c>
      <c r="B29" s="101" t="s">
        <v>158</v>
      </c>
      <c r="C29" s="59" t="str">
        <f>VLOOKUP(B29,'Školská zařízení'!A:J,2)</f>
        <v>Mateřská škola "Úsměv" Benešov, Pražského povstání 1711</v>
      </c>
      <c r="D29" s="59" t="str">
        <f>VLOOKUP(B29,'Školská zařízení'!A:J,4)</f>
        <v>Město Benešov</v>
      </c>
      <c r="E29" s="43">
        <f>VLOOKUP(B29,'Školská zařízení'!A:J,5)</f>
        <v>75033020</v>
      </c>
      <c r="F29" s="43">
        <f>VLOOKUP(B29,'Školská zařízení'!A:J,6)</f>
        <v>107510596</v>
      </c>
      <c r="G29" s="43">
        <f>VLOOKUP(B29,'Školská zařízení'!A:J,7)</f>
        <v>600041816</v>
      </c>
      <c r="H29" s="170" t="s">
        <v>1022</v>
      </c>
      <c r="I29" s="168" t="str">
        <f>VLOOKUP(B29,'Školská zařízení'!A:J,8)</f>
        <v>Středočeský</v>
      </c>
      <c r="J29" s="168" t="str">
        <f>VLOOKUP(B29,'Školská zařízení'!A:J,9)</f>
        <v>Benešov</v>
      </c>
      <c r="K29" s="168" t="str">
        <f>VLOOKUP(B29,'Školská zařízení'!A:J,10)</f>
        <v>Benešov</v>
      </c>
      <c r="L29" s="170" t="s">
        <v>1023</v>
      </c>
      <c r="M29" s="85">
        <v>2000000</v>
      </c>
      <c r="N29" s="86">
        <f t="shared" si="0"/>
        <v>1400000</v>
      </c>
      <c r="O29" s="165">
        <v>2025</v>
      </c>
      <c r="P29" s="166">
        <v>2027</v>
      </c>
      <c r="Q29" s="43"/>
      <c r="R29" s="43"/>
      <c r="S29" s="125"/>
      <c r="T29" s="144"/>
    </row>
    <row r="30" spans="1:20" s="50" customFormat="1" ht="24" customHeight="1" x14ac:dyDescent="0.2">
      <c r="A30" s="58">
        <v>27</v>
      </c>
      <c r="B30" s="101" t="s">
        <v>158</v>
      </c>
      <c r="C30" s="59" t="str">
        <f>VLOOKUP(B30,'Školská zařízení'!A:J,2)</f>
        <v>Mateřská škola "Úsměv" Benešov, Pražského povstání 1711</v>
      </c>
      <c r="D30" s="59" t="str">
        <f>VLOOKUP(B30,'Školská zařízení'!A:J,4)</f>
        <v>Město Benešov</v>
      </c>
      <c r="E30" s="43">
        <f>VLOOKUP(B30,'Školská zařízení'!A:J,5)</f>
        <v>75033020</v>
      </c>
      <c r="F30" s="43">
        <f>VLOOKUP(B30,'Školská zařízení'!A:J,6)</f>
        <v>107510596</v>
      </c>
      <c r="G30" s="43">
        <f>VLOOKUP(B30,'Školská zařízení'!A:J,7)</f>
        <v>600041816</v>
      </c>
      <c r="H30" s="170" t="s">
        <v>1018</v>
      </c>
      <c r="I30" s="168" t="str">
        <f>VLOOKUP(B30,'Školská zařízení'!A:J,8)</f>
        <v>Středočeský</v>
      </c>
      <c r="J30" s="168" t="str">
        <f>VLOOKUP(B30,'Školská zařízení'!A:J,9)</f>
        <v>Benešov</v>
      </c>
      <c r="K30" s="168" t="str">
        <f>VLOOKUP(B30,'Školská zařízení'!A:J,10)</f>
        <v>Benešov</v>
      </c>
      <c r="L30" s="170" t="s">
        <v>1024</v>
      </c>
      <c r="M30" s="171">
        <v>1500000</v>
      </c>
      <c r="N30" s="172">
        <f t="shared" si="0"/>
        <v>1050000</v>
      </c>
      <c r="O30" s="165">
        <v>2025</v>
      </c>
      <c r="P30" s="166">
        <v>2027</v>
      </c>
      <c r="Q30" s="169"/>
      <c r="R30" s="169"/>
      <c r="S30" s="167"/>
      <c r="T30" s="173"/>
    </row>
    <row r="31" spans="1:20" ht="64" x14ac:dyDescent="0.2">
      <c r="A31" s="58">
        <v>28</v>
      </c>
      <c r="B31" s="101" t="s">
        <v>173</v>
      </c>
      <c r="C31" s="59" t="str">
        <f>VLOOKUP(B31,'Školská zařízení'!A:J,2)</f>
        <v>Mateřská škola Bystřice, okres Benešov, příspěvková organizace</v>
      </c>
      <c r="D31" s="59" t="str">
        <f>VLOOKUP(B31,'Školská zařízení'!A:J,4)</f>
        <v>Město Bystřice</v>
      </c>
      <c r="E31" s="43">
        <f>VLOOKUP(B31,'Školská zařízení'!A:J,5)</f>
        <v>75034492</v>
      </c>
      <c r="F31" s="43">
        <f>VLOOKUP(B31,'Školská zařízení'!A:J,6)</f>
        <v>107510481</v>
      </c>
      <c r="G31" s="43">
        <f>VLOOKUP(B31,'Školská zařízení'!A:J,7)</f>
        <v>600041875</v>
      </c>
      <c r="H31" s="10" t="s">
        <v>751</v>
      </c>
      <c r="I31" s="59" t="str">
        <f>VLOOKUP(B31,'Školská zařízení'!A:J,8)</f>
        <v>Středočeský</v>
      </c>
      <c r="J31" s="59" t="str">
        <f>VLOOKUP(B31,'Školská zařízení'!A:J,9)</f>
        <v>Benešov</v>
      </c>
      <c r="K31" s="59" t="str">
        <f>VLOOKUP(B31,'Školská zařízení'!A:J,10)</f>
        <v>Bystřice</v>
      </c>
      <c r="L31" s="10" t="s">
        <v>653</v>
      </c>
      <c r="M31" s="85">
        <v>3000000</v>
      </c>
      <c r="N31" s="86">
        <f t="shared" si="0"/>
        <v>2100000</v>
      </c>
      <c r="O31" s="165">
        <v>2026</v>
      </c>
      <c r="P31" s="166">
        <v>2027</v>
      </c>
      <c r="Q31" s="43"/>
      <c r="R31" s="43"/>
      <c r="S31" s="173" t="s">
        <v>1084</v>
      </c>
      <c r="T31" s="173" t="s">
        <v>1085</v>
      </c>
    </row>
    <row r="32" spans="1:20" ht="52" customHeight="1" x14ac:dyDescent="0.2">
      <c r="A32" s="43">
        <v>29</v>
      </c>
      <c r="B32" s="101" t="s">
        <v>173</v>
      </c>
      <c r="C32" s="59" t="str">
        <f>VLOOKUP(B32,'Školská zařízení'!A:J,2)</f>
        <v>Mateřská škola Bystřice, okres Benešov, příspěvková organizace</v>
      </c>
      <c r="D32" s="59" t="str">
        <f>VLOOKUP(B32,'Školská zařízení'!A:J,4)</f>
        <v>Město Bystřice</v>
      </c>
      <c r="E32" s="43">
        <f>VLOOKUP(B32,'Školská zařízení'!A:J,5)</f>
        <v>75034492</v>
      </c>
      <c r="F32" s="43">
        <f>VLOOKUP(B32,'Školská zařízení'!A:J,6)</f>
        <v>107510481</v>
      </c>
      <c r="G32" s="43">
        <f>VLOOKUP(B32,'Školská zařízení'!A:J,7)</f>
        <v>600041875</v>
      </c>
      <c r="H32" s="10" t="s">
        <v>755</v>
      </c>
      <c r="I32" s="59" t="str">
        <f>VLOOKUP(B32,'Školská zařízení'!A:J,8)</f>
        <v>Středočeský</v>
      </c>
      <c r="J32" s="59" t="str">
        <f>VLOOKUP(B32,'Školská zařízení'!A:J,9)</f>
        <v>Benešov</v>
      </c>
      <c r="K32" s="59" t="str">
        <f>VLOOKUP(B32,'Školská zařízení'!A:J,10)</f>
        <v>Bystřice</v>
      </c>
      <c r="L32" s="10" t="s">
        <v>942</v>
      </c>
      <c r="M32" s="85">
        <v>3000000</v>
      </c>
      <c r="N32" s="86">
        <f t="shared" si="0"/>
        <v>2100000</v>
      </c>
      <c r="O32" s="165">
        <v>2025</v>
      </c>
      <c r="P32" s="166">
        <v>2027</v>
      </c>
      <c r="Q32" s="43" t="s">
        <v>271</v>
      </c>
      <c r="R32" s="43"/>
      <c r="S32" s="125"/>
      <c r="T32" s="144" t="s">
        <v>756</v>
      </c>
    </row>
    <row r="33" spans="1:20" ht="48" x14ac:dyDescent="0.2">
      <c r="A33" s="58">
        <v>30</v>
      </c>
      <c r="B33" s="101" t="s">
        <v>173</v>
      </c>
      <c r="C33" s="59" t="str">
        <f>VLOOKUP(B33,'Školská zařízení'!A:J,2)</f>
        <v>Mateřská škola Bystřice, okres Benešov, příspěvková organizace</v>
      </c>
      <c r="D33" s="59" t="str">
        <f>VLOOKUP(B33,'Školská zařízení'!A:J,4)</f>
        <v>Město Bystřice</v>
      </c>
      <c r="E33" s="43">
        <f>VLOOKUP(B33,'Školská zařízení'!A:J,5)</f>
        <v>75034492</v>
      </c>
      <c r="F33" s="43">
        <f>VLOOKUP(B33,'Školská zařízení'!A:J,6)</f>
        <v>107510481</v>
      </c>
      <c r="G33" s="43">
        <f>VLOOKUP(B33,'Školská zařízení'!A:J,7)</f>
        <v>600041875</v>
      </c>
      <c r="H33" s="10" t="s">
        <v>285</v>
      </c>
      <c r="I33" s="59" t="str">
        <f>VLOOKUP(B33,'Školská zařízení'!A:J,8)</f>
        <v>Středočeský</v>
      </c>
      <c r="J33" s="59" t="str">
        <f>VLOOKUP(B33,'Školská zařízení'!A:J,9)</f>
        <v>Benešov</v>
      </c>
      <c r="K33" s="59" t="str">
        <f>VLOOKUP(B33,'Školská zařízení'!A:J,10)</f>
        <v>Bystřice</v>
      </c>
      <c r="L33" s="10" t="s">
        <v>286</v>
      </c>
      <c r="M33" s="85">
        <v>1500000</v>
      </c>
      <c r="N33" s="86">
        <f t="shared" si="0"/>
        <v>1050000</v>
      </c>
      <c r="O33" s="165">
        <v>2026</v>
      </c>
      <c r="P33" s="166">
        <v>2027</v>
      </c>
      <c r="Q33" s="43"/>
      <c r="R33" s="43"/>
      <c r="S33" s="125" t="s">
        <v>754</v>
      </c>
      <c r="T33" s="144" t="s">
        <v>757</v>
      </c>
    </row>
    <row r="34" spans="1:20" ht="32" x14ac:dyDescent="0.2">
      <c r="A34" s="58">
        <v>31</v>
      </c>
      <c r="B34" s="101" t="s">
        <v>173</v>
      </c>
      <c r="C34" s="59" t="str">
        <f>VLOOKUP(B34,'Školská zařízení'!A:J,2)</f>
        <v>Mateřská škola Bystřice, okres Benešov, příspěvková organizace</v>
      </c>
      <c r="D34" s="59" t="str">
        <f>VLOOKUP(B34,'Školská zařízení'!A:J,4)</f>
        <v>Město Bystřice</v>
      </c>
      <c r="E34" s="43">
        <f>VLOOKUP(B34,'Školská zařízení'!A:J,5)</f>
        <v>75034492</v>
      </c>
      <c r="F34" s="43">
        <f>VLOOKUP(B34,'Školská zařízení'!A:J,6)</f>
        <v>107510481</v>
      </c>
      <c r="G34" s="43">
        <f>VLOOKUP(B34,'Školská zařízení'!A:J,7)</f>
        <v>600041875</v>
      </c>
      <c r="H34" s="142" t="s">
        <v>980</v>
      </c>
      <c r="I34" s="59" t="str">
        <f>VLOOKUP(B34,'Školská zařízení'!A:J,8)</f>
        <v>Středočeský</v>
      </c>
      <c r="J34" s="59" t="str">
        <f>VLOOKUP(B34,'Školská zařízení'!A:J,9)</f>
        <v>Benešov</v>
      </c>
      <c r="K34" s="59" t="str">
        <f>VLOOKUP(B34,'Školská zařízení'!A:J,10)</f>
        <v>Bystřice</v>
      </c>
      <c r="L34" s="10" t="s">
        <v>287</v>
      </c>
      <c r="M34" s="85">
        <v>6000000</v>
      </c>
      <c r="N34" s="86">
        <f t="shared" ref="N34:N67" si="2">M34*0.7</f>
        <v>4200000</v>
      </c>
      <c r="O34" s="165">
        <v>2026</v>
      </c>
      <c r="P34" s="166">
        <v>2026</v>
      </c>
      <c r="Q34" s="43"/>
      <c r="R34" s="43"/>
      <c r="S34" s="125" t="s">
        <v>746</v>
      </c>
      <c r="T34" s="144" t="s">
        <v>747</v>
      </c>
    </row>
    <row r="35" spans="1:20" ht="32" x14ac:dyDescent="0.2">
      <c r="A35" s="43">
        <v>32</v>
      </c>
      <c r="B35" s="101" t="s">
        <v>173</v>
      </c>
      <c r="C35" s="59" t="str">
        <f>VLOOKUP(B35,'Školská zařízení'!A:J,2)</f>
        <v>Mateřská škola Bystřice, okres Benešov, příspěvková organizace</v>
      </c>
      <c r="D35" s="59" t="str">
        <f>VLOOKUP(B35,'Školská zařízení'!A:J,4)</f>
        <v>Město Bystřice</v>
      </c>
      <c r="E35" s="43">
        <f>VLOOKUP(B35,'Školská zařízení'!A:J,5)</f>
        <v>75034492</v>
      </c>
      <c r="F35" s="43">
        <f>VLOOKUP(B35,'Školská zařízení'!A:J,6)</f>
        <v>107510481</v>
      </c>
      <c r="G35" s="43">
        <f>VLOOKUP(B35,'Školská zařízení'!A:J,7)</f>
        <v>600041875</v>
      </c>
      <c r="H35" s="10" t="s">
        <v>685</v>
      </c>
      <c r="I35" s="59" t="str">
        <f>VLOOKUP(B35,'Školská zařízení'!A:J,8)</f>
        <v>Středočeský</v>
      </c>
      <c r="J35" s="59" t="str">
        <f>VLOOKUP(B35,'Školská zařízení'!A:J,9)</f>
        <v>Benešov</v>
      </c>
      <c r="K35" s="59" t="str">
        <f>VLOOKUP(B35,'Školská zařízení'!A:J,10)</f>
        <v>Bystřice</v>
      </c>
      <c r="L35" s="10" t="s">
        <v>686</v>
      </c>
      <c r="M35" s="85">
        <v>500000</v>
      </c>
      <c r="N35" s="86">
        <f t="shared" si="2"/>
        <v>350000</v>
      </c>
      <c r="O35" s="165">
        <v>2023</v>
      </c>
      <c r="P35" s="166">
        <v>2026</v>
      </c>
      <c r="Q35" s="43"/>
      <c r="R35" s="43"/>
      <c r="S35" s="125" t="s">
        <v>754</v>
      </c>
      <c r="T35" s="144" t="s">
        <v>747</v>
      </c>
    </row>
    <row r="36" spans="1:20" s="50" customFormat="1" ht="80" x14ac:dyDescent="0.2">
      <c r="A36" s="58">
        <v>33</v>
      </c>
      <c r="B36" s="101" t="s">
        <v>173</v>
      </c>
      <c r="C36" s="59" t="str">
        <f>VLOOKUP(B36,'Školská zařízení'!A:J,2)</f>
        <v>Mateřská škola Bystřice, okres Benešov, příspěvková organizace</v>
      </c>
      <c r="D36" s="59" t="str">
        <f>VLOOKUP(B36,'Školská zařízení'!A:J,4)</f>
        <v>Město Bystřice</v>
      </c>
      <c r="E36" s="43">
        <f>VLOOKUP(B36,'Školská zařízení'!A:J,5)</f>
        <v>75034492</v>
      </c>
      <c r="F36" s="43">
        <f>VLOOKUP(B36,'Školská zařízení'!A:J,6)</f>
        <v>107510481</v>
      </c>
      <c r="G36" s="43">
        <f>VLOOKUP(B36,'Školská zařízení'!A:J,7)</f>
        <v>600041875</v>
      </c>
      <c r="H36" s="10" t="s">
        <v>881</v>
      </c>
      <c r="I36" s="59" t="str">
        <f>VLOOKUP(B36,'Školská zařízení'!A:J,8)</f>
        <v>Středočeský</v>
      </c>
      <c r="J36" s="59" t="str">
        <f>VLOOKUP(B36,'Školská zařízení'!A:J,9)</f>
        <v>Benešov</v>
      </c>
      <c r="K36" s="59" t="str">
        <f>VLOOKUP(B36,'Školská zařízení'!A:J,10)</f>
        <v>Bystřice</v>
      </c>
      <c r="L36" s="185" t="s">
        <v>1083</v>
      </c>
      <c r="M36" s="171">
        <v>70000000</v>
      </c>
      <c r="N36" s="172">
        <f t="shared" si="2"/>
        <v>49000000</v>
      </c>
      <c r="O36" s="165">
        <v>2025</v>
      </c>
      <c r="P36" s="166">
        <v>2026</v>
      </c>
      <c r="Q36" s="43" t="s">
        <v>745</v>
      </c>
      <c r="R36" s="43"/>
      <c r="S36" s="173" t="s">
        <v>1086</v>
      </c>
      <c r="T36" s="173" t="s">
        <v>709</v>
      </c>
    </row>
    <row r="37" spans="1:20" ht="16" x14ac:dyDescent="0.2">
      <c r="A37" s="58">
        <v>34</v>
      </c>
      <c r="B37" s="101" t="s">
        <v>202</v>
      </c>
      <c r="C37" s="59" t="str">
        <f>VLOOKUP(B37,'Školská zařízení'!A:J,2)</f>
        <v>Mateřská škola Čerčany</v>
      </c>
      <c r="D37" s="59" t="str">
        <f>VLOOKUP(B37,'Školská zařízení'!A:J,4)</f>
        <v>Obec Čerčany</v>
      </c>
      <c r="E37" s="43">
        <f>VLOOKUP(B37,'Školská zařízení'!A:J,5)</f>
        <v>71001085</v>
      </c>
      <c r="F37" s="43" t="str">
        <f>VLOOKUP(B37,'Školská zařízení'!A:J,6)</f>
        <v> 107510073</v>
      </c>
      <c r="G37" s="43">
        <f>VLOOKUP(B37,'Školská zařízení'!A:J,7)</f>
        <v>600041506</v>
      </c>
      <c r="H37" s="10" t="s">
        <v>288</v>
      </c>
      <c r="I37" s="59" t="str">
        <f>VLOOKUP(B37,'Školská zařízení'!A:J,8)</f>
        <v>Středočeský</v>
      </c>
      <c r="J37" s="59" t="str">
        <f>VLOOKUP(B37,'Školská zařízení'!A:J,9)</f>
        <v>Benešov</v>
      </c>
      <c r="K37" s="59" t="str">
        <f>VLOOKUP(B37,'Školská zařízení'!A:J,10)</f>
        <v>Čerčany</v>
      </c>
      <c r="L37" s="10" t="s">
        <v>289</v>
      </c>
      <c r="M37" s="85">
        <v>100000</v>
      </c>
      <c r="N37" s="86">
        <f t="shared" si="2"/>
        <v>70000</v>
      </c>
      <c r="O37" s="139">
        <v>2021</v>
      </c>
      <c r="P37" s="166">
        <v>2027</v>
      </c>
      <c r="Q37" s="43"/>
      <c r="R37" s="43"/>
      <c r="S37" s="125"/>
      <c r="T37" s="144"/>
    </row>
    <row r="38" spans="1:20" ht="32" x14ac:dyDescent="0.2">
      <c r="A38" s="43">
        <v>35</v>
      </c>
      <c r="B38" s="101" t="s">
        <v>202</v>
      </c>
      <c r="C38" s="59" t="str">
        <f>VLOOKUP(B38,'Školská zařízení'!A:J,2)</f>
        <v>Mateřská škola Čerčany</v>
      </c>
      <c r="D38" s="59" t="str">
        <f>VLOOKUP(B38,'Školská zařízení'!A:J,4)</f>
        <v>Obec Čerčany</v>
      </c>
      <c r="E38" s="43">
        <f>VLOOKUP(B38,'Školská zařízení'!A:J,5)</f>
        <v>71001085</v>
      </c>
      <c r="F38" s="43" t="str">
        <f>VLOOKUP(B38,'Školská zařízení'!A:J,6)</f>
        <v> 107510073</v>
      </c>
      <c r="G38" s="43">
        <f>VLOOKUP(B38,'Školská zařízení'!A:J,7)</f>
        <v>600041506</v>
      </c>
      <c r="H38" s="10" t="s">
        <v>277</v>
      </c>
      <c r="I38" s="59" t="str">
        <f>VLOOKUP(B38,'Školská zařízení'!A:J,8)</f>
        <v>Středočeský</v>
      </c>
      <c r="J38" s="59" t="str">
        <f>VLOOKUP(B38,'Školská zařízení'!A:J,9)</f>
        <v>Benešov</v>
      </c>
      <c r="K38" s="59" t="str">
        <f>VLOOKUP(B38,'Školská zařízení'!A:J,10)</f>
        <v>Čerčany</v>
      </c>
      <c r="L38" s="10" t="s">
        <v>290</v>
      </c>
      <c r="M38" s="85">
        <v>500000</v>
      </c>
      <c r="N38" s="86">
        <f t="shared" si="2"/>
        <v>350000</v>
      </c>
      <c r="O38" s="139">
        <v>2021</v>
      </c>
      <c r="P38" s="166">
        <v>2027</v>
      </c>
      <c r="Q38" s="43"/>
      <c r="R38" s="43"/>
      <c r="S38" s="125"/>
      <c r="T38" s="144"/>
    </row>
    <row r="39" spans="1:20" s="50" customFormat="1" ht="48" x14ac:dyDescent="0.2">
      <c r="A39" s="58">
        <v>36</v>
      </c>
      <c r="B39" s="101" t="s">
        <v>202</v>
      </c>
      <c r="C39" s="59" t="str">
        <f>VLOOKUP(B39,'Školská zařízení'!A:J,2)</f>
        <v>Mateřská škola Čerčany</v>
      </c>
      <c r="D39" s="59" t="str">
        <f>VLOOKUP(B39,'Školská zařízení'!A:J,4)</f>
        <v>Obec Čerčany</v>
      </c>
      <c r="E39" s="43">
        <f>VLOOKUP(B39,'Školská zařízení'!A:J,5)</f>
        <v>71001085</v>
      </c>
      <c r="F39" s="43" t="str">
        <f>VLOOKUP(B39,'Školská zařízení'!A:J,6)</f>
        <v> 107510073</v>
      </c>
      <c r="G39" s="43">
        <f>VLOOKUP(B39,'Školská zařízení'!A:J,7)</f>
        <v>600041506</v>
      </c>
      <c r="H39" s="142" t="s">
        <v>943</v>
      </c>
      <c r="I39" s="59" t="str">
        <f>VLOOKUP(B39,'Školská zařízení'!A:J,8)</f>
        <v>Středočeský</v>
      </c>
      <c r="J39" s="59" t="str">
        <f>VLOOKUP(B39,'Školská zařízení'!A:J,9)</f>
        <v>Benešov</v>
      </c>
      <c r="K39" s="59" t="str">
        <f>VLOOKUP(B39,'Školská zařízení'!A:J,10)</f>
        <v>Čerčany</v>
      </c>
      <c r="L39" s="142" t="s">
        <v>943</v>
      </c>
      <c r="M39" s="193">
        <v>15000000</v>
      </c>
      <c r="N39" s="194">
        <f t="shared" si="2"/>
        <v>10500000</v>
      </c>
      <c r="O39" s="195">
        <v>2025</v>
      </c>
      <c r="P39" s="149">
        <v>2026</v>
      </c>
      <c r="Q39" s="150"/>
      <c r="R39" s="42"/>
      <c r="S39" s="193" t="s">
        <v>1063</v>
      </c>
      <c r="T39" s="196" t="s">
        <v>709</v>
      </c>
    </row>
    <row r="40" spans="1:20" s="50" customFormat="1" ht="64" x14ac:dyDescent="0.2">
      <c r="A40" s="58">
        <v>37</v>
      </c>
      <c r="B40" s="101" t="s">
        <v>202</v>
      </c>
      <c r="C40" s="59" t="str">
        <f>VLOOKUP(B40,'Školská zařízení'!A:J,2)</f>
        <v>Mateřská škola Čerčany</v>
      </c>
      <c r="D40" s="59" t="str">
        <f>VLOOKUP(B40,'Školská zařízení'!A:J,4)</f>
        <v>Obec Čerčany</v>
      </c>
      <c r="E40" s="43">
        <f>VLOOKUP(B40,'Školská zařízení'!A:J,5)</f>
        <v>71001085</v>
      </c>
      <c r="F40" s="43" t="str">
        <f>VLOOKUP(B40,'Školská zařízení'!A:J,6)</f>
        <v> 107510073</v>
      </c>
      <c r="G40" s="43">
        <f>VLOOKUP(B40,'Školská zařízení'!A:J,7)</f>
        <v>600041506</v>
      </c>
      <c r="H40" s="142" t="s">
        <v>944</v>
      </c>
      <c r="I40" s="59" t="str">
        <f>VLOOKUP(B40,'Školská zařízení'!A:J,8)</f>
        <v>Středočeský</v>
      </c>
      <c r="J40" s="59" t="str">
        <f>VLOOKUP(B40,'Školská zařízení'!A:J,9)</f>
        <v>Benešov</v>
      </c>
      <c r="K40" s="59" t="str">
        <f>VLOOKUP(B40,'Školská zařízení'!A:J,10)</f>
        <v>Čerčany</v>
      </c>
      <c r="L40" s="142" t="s">
        <v>949</v>
      </c>
      <c r="M40" s="193">
        <v>10000000</v>
      </c>
      <c r="N40" s="194">
        <f t="shared" si="2"/>
        <v>7000000</v>
      </c>
      <c r="O40" s="195">
        <v>2025</v>
      </c>
      <c r="P40" s="149">
        <v>2027</v>
      </c>
      <c r="Q40" s="150"/>
      <c r="R40" s="42"/>
      <c r="S40" s="193" t="s">
        <v>1063</v>
      </c>
      <c r="T40" s="196" t="s">
        <v>709</v>
      </c>
    </row>
    <row r="41" spans="1:20" s="50" customFormat="1" ht="64" x14ac:dyDescent="0.2">
      <c r="A41" s="43">
        <v>38</v>
      </c>
      <c r="B41" s="101" t="s">
        <v>202</v>
      </c>
      <c r="C41" s="59" t="str">
        <f>VLOOKUP(B41,'Školská zařízení'!A:J,2)</f>
        <v>Mateřská škola Čerčany</v>
      </c>
      <c r="D41" s="59" t="str">
        <f>VLOOKUP(B41,'Školská zařízení'!A:J,4)</f>
        <v>Obec Čerčany</v>
      </c>
      <c r="E41" s="43">
        <f>VLOOKUP(B41,'Školská zařízení'!A:J,5)</f>
        <v>71001085</v>
      </c>
      <c r="F41" s="43" t="str">
        <f>VLOOKUP(B41,'Školská zařízení'!A:J,6)</f>
        <v> 107510073</v>
      </c>
      <c r="G41" s="43">
        <f>VLOOKUP(B41,'Školská zařízení'!A:J,7)</f>
        <v>600041506</v>
      </c>
      <c r="H41" s="142" t="s">
        <v>945</v>
      </c>
      <c r="I41" s="59" t="str">
        <f>VLOOKUP(B41,'Školská zařízení'!A:J,8)</f>
        <v>Středočeský</v>
      </c>
      <c r="J41" s="59" t="str">
        <f>VLOOKUP(B41,'Školská zařízení'!A:J,9)</f>
        <v>Benešov</v>
      </c>
      <c r="K41" s="59" t="str">
        <f>VLOOKUP(B41,'Školská zařízení'!A:J,10)</f>
        <v>Čerčany</v>
      </c>
      <c r="L41" s="142" t="s">
        <v>950</v>
      </c>
      <c r="M41" s="193">
        <v>15000000</v>
      </c>
      <c r="N41" s="194">
        <f t="shared" si="2"/>
        <v>10500000</v>
      </c>
      <c r="O41" s="195">
        <v>2025</v>
      </c>
      <c r="P41" s="149">
        <v>2027</v>
      </c>
      <c r="Q41" s="150"/>
      <c r="R41" s="42"/>
      <c r="S41" s="193" t="s">
        <v>1063</v>
      </c>
      <c r="T41" s="196" t="s">
        <v>709</v>
      </c>
    </row>
    <row r="42" spans="1:20" s="50" customFormat="1" ht="64" x14ac:dyDescent="0.2">
      <c r="A42" s="58">
        <v>39</v>
      </c>
      <c r="B42" s="101" t="s">
        <v>202</v>
      </c>
      <c r="C42" s="59" t="str">
        <f>VLOOKUP(B42,'Školská zařízení'!A:J,2)</f>
        <v>Mateřská škola Čerčany</v>
      </c>
      <c r="D42" s="59" t="str">
        <f>VLOOKUP(B42,'Školská zařízení'!A:J,4)</f>
        <v>Obec Čerčany</v>
      </c>
      <c r="E42" s="43">
        <f>VLOOKUP(B42,'Školská zařízení'!A:J,5)</f>
        <v>71001085</v>
      </c>
      <c r="F42" s="43" t="str">
        <f>VLOOKUP(B42,'Školská zařízení'!A:J,6)</f>
        <v> 107510073</v>
      </c>
      <c r="G42" s="43">
        <f>VLOOKUP(B42,'Školská zařízení'!A:J,7)</f>
        <v>600041506</v>
      </c>
      <c r="H42" s="142" t="s">
        <v>946</v>
      </c>
      <c r="I42" s="59" t="str">
        <f>VLOOKUP(B42,'Školská zařízení'!A:J,8)</f>
        <v>Středočeský</v>
      </c>
      <c r="J42" s="59" t="str">
        <f>VLOOKUP(B42,'Školská zařízení'!A:J,9)</f>
        <v>Benešov</v>
      </c>
      <c r="K42" s="59" t="str">
        <f>VLOOKUP(B42,'Školská zařízení'!A:J,10)</f>
        <v>Čerčany</v>
      </c>
      <c r="L42" s="142" t="s">
        <v>951</v>
      </c>
      <c r="M42" s="193">
        <v>15000000</v>
      </c>
      <c r="N42" s="194">
        <f t="shared" si="2"/>
        <v>10500000</v>
      </c>
      <c r="O42" s="195">
        <v>2025</v>
      </c>
      <c r="P42" s="149">
        <v>2027</v>
      </c>
      <c r="Q42" s="150"/>
      <c r="R42" s="42"/>
      <c r="S42" s="193" t="s">
        <v>1063</v>
      </c>
      <c r="T42" s="196" t="s">
        <v>709</v>
      </c>
    </row>
    <row r="43" spans="1:20" s="50" customFormat="1" ht="80" x14ac:dyDescent="0.2">
      <c r="A43" s="58">
        <v>40</v>
      </c>
      <c r="B43" s="101" t="s">
        <v>202</v>
      </c>
      <c r="C43" s="59" t="str">
        <f>VLOOKUP(B43,'Školská zařízení'!A:J,2)</f>
        <v>Mateřská škola Čerčany</v>
      </c>
      <c r="D43" s="59" t="str">
        <f>VLOOKUP(B43,'Školská zařízení'!A:J,4)</f>
        <v>Obec Čerčany</v>
      </c>
      <c r="E43" s="43">
        <f>VLOOKUP(B43,'Školská zařízení'!A:J,5)</f>
        <v>71001085</v>
      </c>
      <c r="F43" s="43" t="str">
        <f>VLOOKUP(B43,'Školská zařízení'!A:J,6)</f>
        <v> 107510073</v>
      </c>
      <c r="G43" s="43">
        <f>VLOOKUP(B43,'Školská zařízení'!A:J,7)</f>
        <v>600041506</v>
      </c>
      <c r="H43" s="142" t="s">
        <v>947</v>
      </c>
      <c r="I43" s="59" t="str">
        <f>VLOOKUP(B43,'Školská zařízení'!A:J,8)</f>
        <v>Středočeský</v>
      </c>
      <c r="J43" s="59" t="str">
        <f>VLOOKUP(B43,'Školská zařízení'!A:J,9)</f>
        <v>Benešov</v>
      </c>
      <c r="K43" s="59" t="str">
        <f>VLOOKUP(B43,'Školská zařízení'!A:J,10)</f>
        <v>Čerčany</v>
      </c>
      <c r="L43" s="142" t="s">
        <v>952</v>
      </c>
      <c r="M43" s="193">
        <v>5000000</v>
      </c>
      <c r="N43" s="194">
        <f t="shared" si="2"/>
        <v>3500000</v>
      </c>
      <c r="O43" s="195">
        <v>2026</v>
      </c>
      <c r="P43" s="149">
        <v>2027</v>
      </c>
      <c r="Q43" s="150"/>
      <c r="R43" s="42"/>
      <c r="S43" s="193" t="s">
        <v>1063</v>
      </c>
      <c r="T43" s="196" t="s">
        <v>709</v>
      </c>
    </row>
    <row r="44" spans="1:20" s="50" customFormat="1" ht="48" x14ac:dyDescent="0.2">
      <c r="A44" s="43">
        <v>41</v>
      </c>
      <c r="B44" s="101" t="s">
        <v>202</v>
      </c>
      <c r="C44" s="59" t="str">
        <f>VLOOKUP(B44,'Školská zařízení'!A:J,2)</f>
        <v>Mateřská škola Čerčany</v>
      </c>
      <c r="D44" s="59" t="str">
        <f>VLOOKUP(B44,'Školská zařízení'!A:J,4)</f>
        <v>Obec Čerčany</v>
      </c>
      <c r="E44" s="43">
        <f>VLOOKUP(B44,'Školská zařízení'!A:J,5)</f>
        <v>71001085</v>
      </c>
      <c r="F44" s="43" t="str">
        <f>VLOOKUP(B44,'Školská zařízení'!A:J,6)</f>
        <v> 107510073</v>
      </c>
      <c r="G44" s="43">
        <f>VLOOKUP(B44,'Školská zařízení'!A:J,7)</f>
        <v>600041506</v>
      </c>
      <c r="H44" s="142" t="s">
        <v>948</v>
      </c>
      <c r="I44" s="59" t="str">
        <f>VLOOKUP(B44,'Školská zařízení'!A:J,8)</f>
        <v>Středočeský</v>
      </c>
      <c r="J44" s="59" t="str">
        <f>VLOOKUP(B44,'Školská zařízení'!A:J,9)</f>
        <v>Benešov</v>
      </c>
      <c r="K44" s="59" t="str">
        <f>VLOOKUP(B44,'Školská zařízení'!A:J,10)</f>
        <v>Čerčany</v>
      </c>
      <c r="L44" s="142" t="s">
        <v>953</v>
      </c>
      <c r="M44" s="146">
        <v>2000000</v>
      </c>
      <c r="N44" s="147">
        <f t="shared" si="2"/>
        <v>1400000</v>
      </c>
      <c r="O44" s="195">
        <v>2026</v>
      </c>
      <c r="P44" s="149">
        <v>2027</v>
      </c>
      <c r="Q44" s="150"/>
      <c r="R44" s="42"/>
      <c r="S44" s="146" t="s">
        <v>754</v>
      </c>
      <c r="T44" s="151"/>
    </row>
    <row r="45" spans="1:20" ht="16" x14ac:dyDescent="0.2">
      <c r="A45" s="58">
        <v>42</v>
      </c>
      <c r="B45" s="101" t="s">
        <v>192</v>
      </c>
      <c r="C45" s="59" t="str">
        <f>VLOOKUP(B45,'Školská zařízení'!A:J,2)</f>
        <v>Mateřská škola Divišov, okres Benešov</v>
      </c>
      <c r="D45" s="59" t="str">
        <f>VLOOKUP(B45,'Školská zařízení'!A:J,4)</f>
        <v>Městys Divišov</v>
      </c>
      <c r="E45" s="43">
        <f>VLOOKUP(B45,'Školská zařízení'!A:J,5)</f>
        <v>70998523</v>
      </c>
      <c r="F45" s="43">
        <f>VLOOKUP(B45,'Školská zařízení'!A:J,6)</f>
        <v>107510120</v>
      </c>
      <c r="G45" s="43">
        <f>VLOOKUP(B45,'Školská zařízení'!A:J,7)</f>
        <v>600041522</v>
      </c>
      <c r="H45" s="10" t="s">
        <v>687</v>
      </c>
      <c r="I45" s="59" t="str">
        <f>VLOOKUP(B45,'Školská zařízení'!A:J,8)</f>
        <v>Středočeský</v>
      </c>
      <c r="J45" s="59" t="str">
        <f>VLOOKUP(B45,'Školská zařízení'!A:J,9)</f>
        <v>Benešov</v>
      </c>
      <c r="K45" s="59" t="str">
        <f>VLOOKUP(B45,'Školská zařízení'!A:J,10)</f>
        <v>Divišov</v>
      </c>
      <c r="L45" s="10" t="s">
        <v>689</v>
      </c>
      <c r="M45" s="85">
        <v>300000</v>
      </c>
      <c r="N45" s="86">
        <f t="shared" si="2"/>
        <v>210000</v>
      </c>
      <c r="O45" s="165">
        <v>2025</v>
      </c>
      <c r="P45" s="166">
        <v>2027</v>
      </c>
      <c r="Q45" s="43"/>
      <c r="R45" s="43"/>
      <c r="S45" s="125"/>
      <c r="T45" s="144"/>
    </row>
    <row r="46" spans="1:20" ht="16" x14ac:dyDescent="0.2">
      <c r="A46" s="58">
        <v>43</v>
      </c>
      <c r="B46" s="101" t="s">
        <v>192</v>
      </c>
      <c r="C46" s="59" t="str">
        <f>VLOOKUP(B46,'Školská zařízení'!A:J,2)</f>
        <v>Mateřská škola Divišov, okres Benešov</v>
      </c>
      <c r="D46" s="59" t="str">
        <f>VLOOKUP(B46,'Školská zařízení'!A:J,4)</f>
        <v>Městys Divišov</v>
      </c>
      <c r="E46" s="43">
        <f>VLOOKUP(B46,'Školská zařízení'!A:J,5)</f>
        <v>70998523</v>
      </c>
      <c r="F46" s="43">
        <f>VLOOKUP(B46,'Školská zařízení'!A:J,6)</f>
        <v>107510120</v>
      </c>
      <c r="G46" s="43">
        <f>VLOOKUP(B46,'Školská zařízení'!A:J,7)</f>
        <v>600041522</v>
      </c>
      <c r="H46" s="10" t="s">
        <v>688</v>
      </c>
      <c r="I46" s="59" t="str">
        <f>VLOOKUP(B46,'Školská zařízení'!A:J,8)</f>
        <v>Středočeský</v>
      </c>
      <c r="J46" s="59" t="str">
        <f>VLOOKUP(B46,'Školská zařízení'!A:J,9)</f>
        <v>Benešov</v>
      </c>
      <c r="K46" s="59" t="str">
        <f>VLOOKUP(B46,'Školská zařízení'!A:J,10)</f>
        <v>Divišov</v>
      </c>
      <c r="L46" s="10" t="s">
        <v>690</v>
      </c>
      <c r="M46" s="85">
        <v>2000000</v>
      </c>
      <c r="N46" s="86">
        <f t="shared" si="2"/>
        <v>1400000</v>
      </c>
      <c r="O46" s="165">
        <v>2025</v>
      </c>
      <c r="P46" s="166">
        <v>2027</v>
      </c>
      <c r="Q46" s="43"/>
      <c r="R46" s="43"/>
      <c r="S46" s="125"/>
      <c r="T46" s="144"/>
    </row>
    <row r="47" spans="1:20" s="50" customFormat="1" ht="16" x14ac:dyDescent="0.2">
      <c r="A47" s="43">
        <v>44</v>
      </c>
      <c r="B47" s="101" t="s">
        <v>192</v>
      </c>
      <c r="C47" s="59" t="str">
        <f>VLOOKUP(B47,'Školská zařízení'!A:J,2)</f>
        <v>Mateřská škola Divišov, okres Benešov</v>
      </c>
      <c r="D47" s="59" t="str">
        <f>VLOOKUP(B47,'Školská zařízení'!A:J,4)</f>
        <v>Městys Divišov</v>
      </c>
      <c r="E47" s="43">
        <f>VLOOKUP(B47,'Školská zařízení'!A:J,5)</f>
        <v>70998523</v>
      </c>
      <c r="F47" s="43">
        <f>VLOOKUP(B47,'Školská zařízení'!A:J,6)</f>
        <v>107510120</v>
      </c>
      <c r="G47" s="43">
        <f>VLOOKUP(B47,'Školská zařízení'!A:J,7)</f>
        <v>600041522</v>
      </c>
      <c r="H47" s="170" t="s">
        <v>1028</v>
      </c>
      <c r="I47" s="168" t="str">
        <f>VLOOKUP(B47,'Školská zařízení'!A:J,8)</f>
        <v>Středočeský</v>
      </c>
      <c r="J47" s="168" t="str">
        <f>VLOOKUP(B47,'Školská zařízení'!A:J,9)</f>
        <v>Benešov</v>
      </c>
      <c r="K47" s="168" t="str">
        <f>VLOOKUP(B47,'Školská zařízení'!A:J,10)</f>
        <v>Divišov</v>
      </c>
      <c r="L47" s="179" t="s">
        <v>1029</v>
      </c>
      <c r="M47" s="180">
        <v>500000</v>
      </c>
      <c r="N47" s="86">
        <f t="shared" si="2"/>
        <v>350000</v>
      </c>
      <c r="O47" s="165">
        <v>2025</v>
      </c>
      <c r="P47" s="166">
        <v>2027</v>
      </c>
      <c r="Q47" s="169"/>
      <c r="R47" s="169"/>
      <c r="S47" s="167"/>
      <c r="T47" s="173"/>
    </row>
    <row r="48" spans="1:20" ht="16" x14ac:dyDescent="0.2">
      <c r="A48" s="58">
        <v>45</v>
      </c>
      <c r="B48" s="101" t="s">
        <v>151</v>
      </c>
      <c r="C48" s="59" t="str">
        <f>VLOOKUP(B48,'Školská zařízení'!A:J,2)</f>
        <v>Mateřská škola a základní škola GAIA</v>
      </c>
      <c r="D48" s="59" t="str">
        <f>VLOOKUP(B48,'Školská zařízení'!A:J,4)</f>
        <v>Bc. Jakub Svoboda</v>
      </c>
      <c r="E48" s="43" t="str">
        <f>VLOOKUP(B48,'Školská zařízení'!A:J,5)</f>
        <v>02043378</v>
      </c>
      <c r="F48" s="43">
        <f>VLOOKUP(B48,'Školská zařízení'!A:J,6)</f>
        <v>181048922</v>
      </c>
      <c r="G48" s="43">
        <f>VLOOKUP(B48,'Školská zařízení'!A:J,7)</f>
        <v>691005567</v>
      </c>
      <c r="H48" s="10" t="s">
        <v>366</v>
      </c>
      <c r="I48" s="59" t="str">
        <f>VLOOKUP(B48,'Školská zařízení'!A:J,8)</f>
        <v>Středočeský</v>
      </c>
      <c r="J48" s="59" t="str">
        <f>VLOOKUP(B48,'Školská zařízení'!A:J,9)</f>
        <v>Benešov</v>
      </c>
      <c r="K48" s="59" t="str">
        <f>VLOOKUP(B48,'Školská zařízení'!A:J,10)</f>
        <v>Týnec nad Sázavou</v>
      </c>
      <c r="L48" s="10" t="s">
        <v>367</v>
      </c>
      <c r="M48" s="85">
        <v>400000</v>
      </c>
      <c r="N48" s="86">
        <f t="shared" si="2"/>
        <v>280000</v>
      </c>
      <c r="O48" s="139">
        <v>2021</v>
      </c>
      <c r="P48" s="166">
        <v>2027</v>
      </c>
      <c r="Q48" s="43"/>
      <c r="R48" s="43"/>
      <c r="S48" s="125"/>
      <c r="T48" s="144"/>
    </row>
    <row r="49" spans="1:20" ht="32" x14ac:dyDescent="0.2">
      <c r="A49" s="58">
        <v>46</v>
      </c>
      <c r="B49" s="101" t="s">
        <v>151</v>
      </c>
      <c r="C49" s="59" t="str">
        <f>VLOOKUP(B49,'Školská zařízení'!A:J,2)</f>
        <v>Mateřská škola a základní škola GAIA</v>
      </c>
      <c r="D49" s="59" t="str">
        <f>VLOOKUP(B49,'Školská zařízení'!A:J,4)</f>
        <v>Bc. Jakub Svoboda</v>
      </c>
      <c r="E49" s="43" t="str">
        <f>VLOOKUP(B49,'Školská zařízení'!A:J,5)</f>
        <v>02043378</v>
      </c>
      <c r="F49" s="43">
        <f>VLOOKUP(B49,'Školská zařízení'!A:J,6)</f>
        <v>181048922</v>
      </c>
      <c r="G49" s="43">
        <f>VLOOKUP(B49,'Školská zařízení'!A:J,7)</f>
        <v>691005567</v>
      </c>
      <c r="H49" s="10" t="s">
        <v>368</v>
      </c>
      <c r="I49" s="59" t="str">
        <f>VLOOKUP(B49,'Školská zařízení'!A:J,8)</f>
        <v>Středočeský</v>
      </c>
      <c r="J49" s="59" t="str">
        <f>VLOOKUP(B49,'Školská zařízení'!A:J,9)</f>
        <v>Benešov</v>
      </c>
      <c r="K49" s="59" t="str">
        <f>VLOOKUP(B49,'Školská zařízení'!A:J,10)</f>
        <v>Týnec nad Sázavou</v>
      </c>
      <c r="L49" s="10" t="s">
        <v>369</v>
      </c>
      <c r="M49" s="85">
        <v>400000</v>
      </c>
      <c r="N49" s="86">
        <f t="shared" si="2"/>
        <v>280000</v>
      </c>
      <c r="O49" s="139">
        <v>2021</v>
      </c>
      <c r="P49" s="166">
        <v>2027</v>
      </c>
      <c r="Q49" s="43"/>
      <c r="R49" s="43"/>
      <c r="S49" s="125"/>
      <c r="T49" s="144"/>
    </row>
    <row r="50" spans="1:20" ht="16" x14ac:dyDescent="0.2">
      <c r="A50" s="43">
        <v>47</v>
      </c>
      <c r="B50" s="101" t="s">
        <v>151</v>
      </c>
      <c r="C50" s="59" t="str">
        <f>VLOOKUP(B50,'Školská zařízení'!A:J,2)</f>
        <v>Mateřská škola a základní škola GAIA</v>
      </c>
      <c r="D50" s="59" t="str">
        <f>VLOOKUP(B50,'Školská zařízení'!A:J,4)</f>
        <v>Bc. Jakub Svoboda</v>
      </c>
      <c r="E50" s="43" t="str">
        <f>VLOOKUP(B50,'Školská zařízení'!A:J,5)</f>
        <v>02043378</v>
      </c>
      <c r="F50" s="43">
        <f>VLOOKUP(B50,'Školská zařízení'!A:J,6)</f>
        <v>181048922</v>
      </c>
      <c r="G50" s="43">
        <f>VLOOKUP(B50,'Školská zařízení'!A:J,7)</f>
        <v>691005567</v>
      </c>
      <c r="H50" s="10" t="s">
        <v>363</v>
      </c>
      <c r="I50" s="59" t="str">
        <f>VLOOKUP(B50,'Školská zařízení'!A:J,8)</f>
        <v>Středočeský</v>
      </c>
      <c r="J50" s="59" t="str">
        <f>VLOOKUP(B50,'Školská zařízení'!A:J,9)</f>
        <v>Benešov</v>
      </c>
      <c r="K50" s="59" t="str">
        <f>VLOOKUP(B50,'Školská zařízení'!A:J,10)</f>
        <v>Týnec nad Sázavou</v>
      </c>
      <c r="L50" s="10" t="s">
        <v>370</v>
      </c>
      <c r="M50" s="85">
        <v>100000</v>
      </c>
      <c r="N50" s="86">
        <f t="shared" si="2"/>
        <v>70000</v>
      </c>
      <c r="O50" s="139">
        <v>2021</v>
      </c>
      <c r="P50" s="166">
        <v>2027</v>
      </c>
      <c r="Q50" s="43"/>
      <c r="R50" s="43"/>
      <c r="S50" s="125"/>
      <c r="T50" s="144"/>
    </row>
    <row r="51" spans="1:20" ht="16" x14ac:dyDescent="0.2">
      <c r="A51" s="58">
        <v>48</v>
      </c>
      <c r="B51" s="101" t="s">
        <v>207</v>
      </c>
      <c r="C51" s="59" t="str">
        <f>VLOOKUP(B51,'Školská zařízení'!A:J,2)</f>
        <v>Základní škola a Mateřská škola Chocerady 267, příspěvková organizace</v>
      </c>
      <c r="D51" s="59" t="str">
        <f>VLOOKUP(B51,'Školská zařízení'!A:J,4)</f>
        <v>Obec Chocerady</v>
      </c>
      <c r="E51" s="43">
        <f>VLOOKUP(B51,'Školská zařízení'!A:J,5)</f>
        <v>75002922</v>
      </c>
      <c r="F51" s="43">
        <f>VLOOKUP(B51,'Školská zařízení'!A:J,6)</f>
        <v>107510090</v>
      </c>
      <c r="G51" s="43">
        <f>VLOOKUP(B51,'Školská zařízení'!A:J,7)</f>
        <v>600042022</v>
      </c>
      <c r="H51" s="10" t="s">
        <v>291</v>
      </c>
      <c r="I51" s="59" t="str">
        <f>VLOOKUP(B51,'Školská zařízení'!A:J,8)</f>
        <v>Středočeský</v>
      </c>
      <c r="J51" s="59" t="str">
        <f>VLOOKUP(B51,'Školská zařízení'!A:J,9)</f>
        <v>Benešov</v>
      </c>
      <c r="K51" s="59" t="str">
        <f>VLOOKUP(B51,'Školská zařízení'!A:J,10)</f>
        <v>Chocerady</v>
      </c>
      <c r="L51" s="10" t="s">
        <v>292</v>
      </c>
      <c r="M51" s="85">
        <v>350000</v>
      </c>
      <c r="N51" s="86">
        <f t="shared" si="2"/>
        <v>244999.99999999997</v>
      </c>
      <c r="O51" s="139">
        <v>2021</v>
      </c>
      <c r="P51" s="69">
        <v>2025</v>
      </c>
      <c r="Q51" s="43"/>
      <c r="R51" s="43"/>
      <c r="S51" s="125"/>
      <c r="T51" s="144"/>
    </row>
    <row r="52" spans="1:20" ht="32" x14ac:dyDescent="0.2">
      <c r="A52" s="58">
        <v>49</v>
      </c>
      <c r="B52" s="101" t="s">
        <v>207</v>
      </c>
      <c r="C52" s="59" t="str">
        <f>VLOOKUP(B52,'Školská zařízení'!A:J,2)</f>
        <v>Základní škola a Mateřská škola Chocerady 267, příspěvková organizace</v>
      </c>
      <c r="D52" s="59" t="str">
        <f>VLOOKUP(B52,'Školská zařízení'!A:J,4)</f>
        <v>Obec Chocerady</v>
      </c>
      <c r="E52" s="43">
        <f>VLOOKUP(B52,'Školská zařízení'!A:J,5)</f>
        <v>75002922</v>
      </c>
      <c r="F52" s="43">
        <f>VLOOKUP(B52,'Školská zařízení'!A:J,6)</f>
        <v>107510090</v>
      </c>
      <c r="G52" s="43">
        <f>VLOOKUP(B52,'Školská zařízení'!A:J,7)</f>
        <v>600042022</v>
      </c>
      <c r="H52" s="10" t="s">
        <v>293</v>
      </c>
      <c r="I52" s="59" t="str">
        <f>VLOOKUP(B52,'Školská zařízení'!A:J,8)</f>
        <v>Středočeský</v>
      </c>
      <c r="J52" s="59" t="str">
        <f>VLOOKUP(B52,'Školská zařízení'!A:J,9)</f>
        <v>Benešov</v>
      </c>
      <c r="K52" s="59" t="str">
        <f>VLOOKUP(B52,'Školská zařízení'!A:J,10)</f>
        <v>Chocerady</v>
      </c>
      <c r="L52" s="142" t="s">
        <v>981</v>
      </c>
      <c r="M52" s="146">
        <v>1500000</v>
      </c>
      <c r="N52" s="147">
        <f t="shared" si="2"/>
        <v>1050000</v>
      </c>
      <c r="O52" s="148">
        <v>2023</v>
      </c>
      <c r="P52" s="149">
        <v>2027</v>
      </c>
      <c r="Q52" s="43"/>
      <c r="R52" s="43"/>
      <c r="S52" s="125"/>
      <c r="T52" s="144"/>
    </row>
    <row r="53" spans="1:20" ht="16" x14ac:dyDescent="0.2">
      <c r="A53" s="43">
        <v>50</v>
      </c>
      <c r="B53" s="101" t="s">
        <v>207</v>
      </c>
      <c r="C53" s="59" t="str">
        <f>VLOOKUP(B53,'Školská zařízení'!A:J,2)</f>
        <v>Základní škola a Mateřská škola Chocerady 267, příspěvková organizace</v>
      </c>
      <c r="D53" s="59" t="str">
        <f>VLOOKUP(B53,'Školská zařízení'!A:J,4)</f>
        <v>Obec Chocerady</v>
      </c>
      <c r="E53" s="43">
        <f>VLOOKUP(B53,'Školská zařízení'!A:J,5)</f>
        <v>75002922</v>
      </c>
      <c r="F53" s="43">
        <f>VLOOKUP(B53,'Školská zařízení'!A:J,6)</f>
        <v>107510090</v>
      </c>
      <c r="G53" s="43">
        <f>VLOOKUP(B53,'Školská zařízení'!A:J,7)</f>
        <v>600042022</v>
      </c>
      <c r="H53" s="10" t="s">
        <v>294</v>
      </c>
      <c r="I53" s="59" t="str">
        <f>VLOOKUP(B53,'Školská zařízení'!A:J,8)</f>
        <v>Středočeský</v>
      </c>
      <c r="J53" s="59" t="str">
        <f>VLOOKUP(B53,'Školská zařízení'!A:J,9)</f>
        <v>Benešov</v>
      </c>
      <c r="K53" s="59" t="str">
        <f>VLOOKUP(B53,'Školská zařízení'!A:J,10)</f>
        <v>Chocerady</v>
      </c>
      <c r="L53" s="10" t="s">
        <v>295</v>
      </c>
      <c r="M53" s="85">
        <v>400000</v>
      </c>
      <c r="N53" s="86">
        <f t="shared" si="2"/>
        <v>280000</v>
      </c>
      <c r="O53" s="139">
        <v>2021</v>
      </c>
      <c r="P53" s="181">
        <v>2027</v>
      </c>
      <c r="Q53" s="43"/>
      <c r="R53" s="43" t="s">
        <v>745</v>
      </c>
      <c r="S53" s="125"/>
      <c r="T53" s="144"/>
    </row>
    <row r="54" spans="1:20" ht="32" x14ac:dyDescent="0.2">
      <c r="A54" s="58">
        <v>51</v>
      </c>
      <c r="B54" s="101" t="s">
        <v>207</v>
      </c>
      <c r="C54" s="59" t="str">
        <f>VLOOKUP(B54,'Školská zařízení'!A:J,2)</f>
        <v>Základní škola a Mateřská škola Chocerady 267, příspěvková organizace</v>
      </c>
      <c r="D54" s="59" t="str">
        <f>VLOOKUP(B54,'Školská zařízení'!A:J,4)</f>
        <v>Obec Chocerady</v>
      </c>
      <c r="E54" s="43">
        <f>VLOOKUP(B54,'Školská zařízení'!A:J,5)</f>
        <v>75002922</v>
      </c>
      <c r="F54" s="43">
        <f>VLOOKUP(B54,'Školská zařízení'!A:J,6)</f>
        <v>107510090</v>
      </c>
      <c r="G54" s="43">
        <f>VLOOKUP(B54,'Školská zařízení'!A:J,7)</f>
        <v>600042022</v>
      </c>
      <c r="H54" s="10" t="s">
        <v>296</v>
      </c>
      <c r="I54" s="59" t="str">
        <f>VLOOKUP(B54,'Školská zařízení'!A:J,8)</f>
        <v>Středočeský</v>
      </c>
      <c r="J54" s="59" t="str">
        <f>VLOOKUP(B54,'Školská zařízení'!A:J,9)</f>
        <v>Benešov</v>
      </c>
      <c r="K54" s="59" t="str">
        <f>VLOOKUP(B54,'Školská zařízení'!A:J,10)</f>
        <v>Chocerady</v>
      </c>
      <c r="L54" s="10" t="s">
        <v>297</v>
      </c>
      <c r="M54" s="171">
        <v>1000000</v>
      </c>
      <c r="N54" s="172">
        <f t="shared" si="2"/>
        <v>700000</v>
      </c>
      <c r="O54" s="139">
        <v>2021</v>
      </c>
      <c r="P54" s="181">
        <v>2027</v>
      </c>
      <c r="Q54" s="43"/>
      <c r="R54" s="43"/>
      <c r="S54" s="125"/>
      <c r="T54" s="144"/>
    </row>
    <row r="55" spans="1:20" ht="16" x14ac:dyDescent="0.2">
      <c r="A55" s="58">
        <v>52</v>
      </c>
      <c r="B55" s="101" t="s">
        <v>207</v>
      </c>
      <c r="C55" s="59" t="str">
        <f>VLOOKUP(B55,'Školská zařízení'!A:J,2)</f>
        <v>Základní škola a Mateřská škola Chocerady 267, příspěvková organizace</v>
      </c>
      <c r="D55" s="59" t="str">
        <f>VLOOKUP(B55,'Školská zařízení'!A:J,4)</f>
        <v>Obec Chocerady</v>
      </c>
      <c r="E55" s="43">
        <f>VLOOKUP(B55,'Školská zařízení'!A:J,5)</f>
        <v>75002922</v>
      </c>
      <c r="F55" s="43">
        <f>VLOOKUP(B55,'Školská zařízení'!A:J,6)</f>
        <v>107510090</v>
      </c>
      <c r="G55" s="43">
        <f>VLOOKUP(B55,'Školská zařízení'!A:J,7)</f>
        <v>600042022</v>
      </c>
      <c r="H55" s="10" t="s">
        <v>298</v>
      </c>
      <c r="I55" s="59" t="str">
        <f>VLOOKUP(B55,'Školská zařízení'!A:J,8)</f>
        <v>Středočeský</v>
      </c>
      <c r="J55" s="59" t="str">
        <f>VLOOKUP(B55,'Školská zařízení'!A:J,9)</f>
        <v>Benešov</v>
      </c>
      <c r="K55" s="59" t="str">
        <f>VLOOKUP(B55,'Školská zařízení'!A:J,10)</f>
        <v>Chocerady</v>
      </c>
      <c r="L55" s="10" t="s">
        <v>299</v>
      </c>
      <c r="M55" s="85">
        <v>500000</v>
      </c>
      <c r="N55" s="86">
        <f t="shared" si="2"/>
        <v>350000</v>
      </c>
      <c r="O55" s="139">
        <v>2021</v>
      </c>
      <c r="P55" s="181">
        <v>2027</v>
      </c>
      <c r="Q55" s="43"/>
      <c r="R55" s="43"/>
      <c r="S55" s="125"/>
      <c r="T55" s="144"/>
    </row>
    <row r="56" spans="1:20" ht="128" x14ac:dyDescent="0.2">
      <c r="A56" s="43">
        <v>53</v>
      </c>
      <c r="B56" s="101" t="s">
        <v>206</v>
      </c>
      <c r="C56" s="59" t="str">
        <f>VLOOKUP(B56,'Školská zařízení'!A:J,2)</f>
        <v>Základní škola a Mateřská škola Chocerady 267, příspěvková organizace</v>
      </c>
      <c r="D56" s="59" t="str">
        <f>VLOOKUP(B56,'Školská zařízení'!A:J,4)</f>
        <v>Obec Chocerady</v>
      </c>
      <c r="E56" s="43">
        <f>VLOOKUP(B56,'Školská zařízení'!A:J,5)</f>
        <v>75002922</v>
      </c>
      <c r="F56" s="43">
        <f>VLOOKUP(B56,'Školská zařízení'!A:J,6)</f>
        <v>102662452</v>
      </c>
      <c r="G56" s="43">
        <f>VLOOKUP(B56,'Školská zařízení'!A:J,7)</f>
        <v>600042022</v>
      </c>
      <c r="H56" s="10" t="s">
        <v>300</v>
      </c>
      <c r="I56" s="59" t="str">
        <f>VLOOKUP(B56,'Školská zařízení'!A:J,8)</f>
        <v>Středočeský</v>
      </c>
      <c r="J56" s="59" t="str">
        <f>VLOOKUP(B56,'Školská zařízení'!A:J,9)</f>
        <v>Benešov</v>
      </c>
      <c r="K56" s="59" t="str">
        <f>VLOOKUP(B56,'Školská zařízení'!A:J,10)</f>
        <v>Chocerady</v>
      </c>
      <c r="L56" s="10" t="s">
        <v>301</v>
      </c>
      <c r="M56" s="171">
        <v>20000000</v>
      </c>
      <c r="N56" s="172">
        <f t="shared" si="2"/>
        <v>14000000</v>
      </c>
      <c r="O56" s="139">
        <v>2021</v>
      </c>
      <c r="P56" s="166">
        <v>2026</v>
      </c>
      <c r="Q56" s="43"/>
      <c r="R56" s="43"/>
      <c r="S56" s="125"/>
      <c r="T56" s="144"/>
    </row>
    <row r="57" spans="1:20" ht="64" x14ac:dyDescent="0.2">
      <c r="A57" s="58">
        <v>54</v>
      </c>
      <c r="B57" s="101" t="s">
        <v>206</v>
      </c>
      <c r="C57" s="59" t="str">
        <f>VLOOKUP(B57,'Školská zařízení'!A:J,2)</f>
        <v>Základní škola a Mateřská škola Chocerady 267, příspěvková organizace</v>
      </c>
      <c r="D57" s="59" t="str">
        <f>VLOOKUP(B57,'Školská zařízení'!A:J,4)</f>
        <v>Obec Chocerady</v>
      </c>
      <c r="E57" s="43">
        <f>VLOOKUP(B57,'Školská zařízení'!A:J,5)</f>
        <v>75002922</v>
      </c>
      <c r="F57" s="43">
        <f>VLOOKUP(B57,'Školská zařízení'!A:J,6)</f>
        <v>102662452</v>
      </c>
      <c r="G57" s="43">
        <f>VLOOKUP(B57,'Školská zařízení'!A:J,7)</f>
        <v>600042022</v>
      </c>
      <c r="H57" s="10" t="s">
        <v>302</v>
      </c>
      <c r="I57" s="59" t="str">
        <f>VLOOKUP(B57,'Školská zařízení'!A:J,8)</f>
        <v>Středočeský</v>
      </c>
      <c r="J57" s="59" t="str">
        <f>VLOOKUP(B57,'Školská zařízení'!A:J,9)</f>
        <v>Benešov</v>
      </c>
      <c r="K57" s="59" t="str">
        <f>VLOOKUP(B57,'Školská zařízení'!A:J,10)</f>
        <v>Chocerady</v>
      </c>
      <c r="L57" s="10" t="s">
        <v>303</v>
      </c>
      <c r="M57" s="85">
        <v>2000000</v>
      </c>
      <c r="N57" s="86">
        <f t="shared" si="2"/>
        <v>1400000</v>
      </c>
      <c r="O57" s="139">
        <v>2021</v>
      </c>
      <c r="P57" s="69">
        <v>2025</v>
      </c>
      <c r="Q57" s="43"/>
      <c r="R57" s="43"/>
      <c r="S57" s="125"/>
      <c r="T57" s="144"/>
    </row>
    <row r="58" spans="1:20" s="50" customFormat="1" ht="32" x14ac:dyDescent="0.2">
      <c r="A58" s="58">
        <v>55</v>
      </c>
      <c r="B58" s="101" t="s">
        <v>207</v>
      </c>
      <c r="C58" s="59" t="str">
        <f>VLOOKUP(B58,'Školská zařízení'!A:J,2)</f>
        <v>Základní škola a Mateřská škola Chocerady 267, příspěvková organizace</v>
      </c>
      <c r="D58" s="59" t="str">
        <f>VLOOKUP(B58,'Školská zařízení'!A:J,4)</f>
        <v>Obec Chocerady</v>
      </c>
      <c r="E58" s="43">
        <f>VLOOKUP(B58,'Školská zařízení'!A:J,5)</f>
        <v>75002922</v>
      </c>
      <c r="F58" s="43">
        <f>VLOOKUP(B58,'Školská zařízení'!A:J,6)</f>
        <v>107510090</v>
      </c>
      <c r="G58" s="43">
        <f>VLOOKUP(B58,'Školská zařízení'!A:J,7)</f>
        <v>600042022</v>
      </c>
      <c r="H58" s="142" t="s">
        <v>937</v>
      </c>
      <c r="I58" s="59" t="str">
        <f>VLOOKUP(B58,'Školská zařízení'!A:J,8)</f>
        <v>Středočeský</v>
      </c>
      <c r="J58" s="59" t="str">
        <f>VLOOKUP(B58,'Školská zařízení'!A:J,9)</f>
        <v>Benešov</v>
      </c>
      <c r="K58" s="59" t="str">
        <f>VLOOKUP(B58,'Školská zařízení'!A:J,10)</f>
        <v>Chocerady</v>
      </c>
      <c r="L58" s="142" t="s">
        <v>937</v>
      </c>
      <c r="M58" s="146">
        <v>1000000</v>
      </c>
      <c r="N58" s="147">
        <f t="shared" si="2"/>
        <v>700000</v>
      </c>
      <c r="O58" s="148">
        <v>2024</v>
      </c>
      <c r="P58" s="149">
        <v>2027</v>
      </c>
      <c r="Q58" s="43"/>
      <c r="R58" s="43" t="s">
        <v>745</v>
      </c>
      <c r="S58" s="125"/>
      <c r="T58" s="144"/>
    </row>
    <row r="59" spans="1:20" ht="16" x14ac:dyDescent="0.2">
      <c r="A59" s="43">
        <v>56</v>
      </c>
      <c r="B59" s="101" t="s">
        <v>211</v>
      </c>
      <c r="C59" s="59" t="str">
        <f>VLOOKUP(B59,'Školská zařízení'!A:J,2)</f>
        <v>Základní škola a Mateřská škola, Chotýšany, okres Benešov</v>
      </c>
      <c r="D59" s="59" t="str">
        <f>VLOOKUP(B59,'Školská zařízení'!A:J,4)</f>
        <v>Obec Chotýšany</v>
      </c>
      <c r="E59" s="43">
        <f>VLOOKUP(B59,'Školská zařízení'!A:J,5)</f>
        <v>71006559</v>
      </c>
      <c r="F59" s="43">
        <f>VLOOKUP(B59,'Školská zařízení'!A:J,6)</f>
        <v>107510111</v>
      </c>
      <c r="G59" s="43">
        <f>VLOOKUP(B59,'Školská zařízení'!A:J,7)</f>
        <v>600042235</v>
      </c>
      <c r="H59" s="10" t="s">
        <v>703</v>
      </c>
      <c r="I59" s="59" t="str">
        <f>VLOOKUP(B59,'Školská zařízení'!A:J,8)</f>
        <v>Středočeský</v>
      </c>
      <c r="J59" s="59" t="str">
        <f>VLOOKUP(B59,'Školská zařízení'!A:J,9)</f>
        <v>Benešov</v>
      </c>
      <c r="K59" s="59" t="str">
        <f>VLOOKUP(B59,'Školská zařízení'!A:J,10)</f>
        <v>Chotýšany</v>
      </c>
      <c r="L59" s="10" t="s">
        <v>704</v>
      </c>
      <c r="M59" s="85">
        <v>5000000</v>
      </c>
      <c r="N59" s="86">
        <f t="shared" si="2"/>
        <v>3500000</v>
      </c>
      <c r="O59" s="139">
        <v>2022</v>
      </c>
      <c r="P59" s="69">
        <v>2027</v>
      </c>
      <c r="Q59" s="43" t="s">
        <v>271</v>
      </c>
      <c r="R59" s="43"/>
      <c r="S59" s="125"/>
      <c r="T59" s="144" t="s">
        <v>747</v>
      </c>
    </row>
    <row r="60" spans="1:20" ht="32" x14ac:dyDescent="0.2">
      <c r="A60" s="58">
        <v>57</v>
      </c>
      <c r="B60" s="101" t="s">
        <v>211</v>
      </c>
      <c r="C60" s="59" t="str">
        <f>VLOOKUP(B60,'Školská zařízení'!A:J,2)</f>
        <v>Základní škola a Mateřská škola, Chotýšany, okres Benešov</v>
      </c>
      <c r="D60" s="59" t="str">
        <f>VLOOKUP(B60,'Školská zařízení'!A:J,4)</f>
        <v>Obec Chotýšany</v>
      </c>
      <c r="E60" s="43">
        <f>VLOOKUP(B60,'Školská zařízení'!A:J,5)</f>
        <v>71006559</v>
      </c>
      <c r="F60" s="43">
        <f>VLOOKUP(B60,'Školská zařízení'!A:J,6)</f>
        <v>107510111</v>
      </c>
      <c r="G60" s="43">
        <f>VLOOKUP(B60,'Školská zařízení'!A:J,7)</f>
        <v>600042235</v>
      </c>
      <c r="H60" s="10" t="s">
        <v>705</v>
      </c>
      <c r="I60" s="59" t="str">
        <f>VLOOKUP(B60,'Školská zařízení'!A:J,8)</f>
        <v>Středočeský</v>
      </c>
      <c r="J60" s="59" t="str">
        <f>VLOOKUP(B60,'Školská zařízení'!A:J,9)</f>
        <v>Benešov</v>
      </c>
      <c r="K60" s="59" t="str">
        <f>VLOOKUP(B60,'Školská zařízení'!A:J,10)</f>
        <v>Chotýšany</v>
      </c>
      <c r="L60" s="10" t="s">
        <v>706</v>
      </c>
      <c r="M60" s="85">
        <v>250000</v>
      </c>
      <c r="N60" s="86">
        <f t="shared" si="2"/>
        <v>175000</v>
      </c>
      <c r="O60" s="139">
        <v>2022</v>
      </c>
      <c r="P60" s="69">
        <v>2025</v>
      </c>
      <c r="Q60" s="43"/>
      <c r="R60" s="43"/>
      <c r="S60" s="125"/>
      <c r="T60" s="144"/>
    </row>
    <row r="61" spans="1:20" ht="32" x14ac:dyDescent="0.2">
      <c r="A61" s="58">
        <v>58</v>
      </c>
      <c r="B61" s="101" t="s">
        <v>211</v>
      </c>
      <c r="C61" s="59" t="str">
        <f>VLOOKUP(B61,'Školská zařízení'!A:J,2)</f>
        <v>Základní škola a Mateřská škola, Chotýšany, okres Benešov</v>
      </c>
      <c r="D61" s="59" t="str">
        <f>VLOOKUP(B61,'Školská zařízení'!A:J,4)</f>
        <v>Obec Chotýšany</v>
      </c>
      <c r="E61" s="43">
        <f>VLOOKUP(B61,'Školská zařízení'!A:J,5)</f>
        <v>71006559</v>
      </c>
      <c r="F61" s="43">
        <f>VLOOKUP(B61,'Školská zařízení'!A:J,6)</f>
        <v>107510111</v>
      </c>
      <c r="G61" s="43">
        <f>VLOOKUP(B61,'Školská zařízení'!A:J,7)</f>
        <v>600042235</v>
      </c>
      <c r="H61" s="10" t="s">
        <v>387</v>
      </c>
      <c r="I61" s="59" t="str">
        <f>VLOOKUP(B61,'Školská zařízení'!A:J,8)</f>
        <v>Středočeský</v>
      </c>
      <c r="J61" s="59" t="str">
        <f>VLOOKUP(B61,'Školská zařízení'!A:J,9)</f>
        <v>Benešov</v>
      </c>
      <c r="K61" s="59" t="str">
        <f>VLOOKUP(B61,'Školská zařízení'!A:J,10)</f>
        <v>Chotýšany</v>
      </c>
      <c r="L61" s="10" t="s">
        <v>707</v>
      </c>
      <c r="M61" s="85">
        <v>300000</v>
      </c>
      <c r="N61" s="86">
        <f t="shared" si="2"/>
        <v>210000</v>
      </c>
      <c r="O61" s="139">
        <v>2022</v>
      </c>
      <c r="P61" s="69">
        <v>2025</v>
      </c>
      <c r="Q61" s="43"/>
      <c r="R61" s="43"/>
      <c r="S61" s="125"/>
      <c r="T61" s="144"/>
    </row>
    <row r="62" spans="1:20" ht="32" x14ac:dyDescent="0.2">
      <c r="A62" s="43">
        <v>59</v>
      </c>
      <c r="B62" s="101" t="s">
        <v>211</v>
      </c>
      <c r="C62" s="59" t="str">
        <f>VLOOKUP(B62,'Školská zařízení'!A:J,2)</f>
        <v>Základní škola a Mateřská škola, Chotýšany, okres Benešov</v>
      </c>
      <c r="D62" s="59" t="str">
        <f>VLOOKUP(B62,'Školská zařízení'!A:J,4)</f>
        <v>Obec Chotýšany</v>
      </c>
      <c r="E62" s="43">
        <f>VLOOKUP(B62,'Školská zařízení'!A:J,5)</f>
        <v>71006559</v>
      </c>
      <c r="F62" s="43">
        <f>VLOOKUP(B62,'Školská zařízení'!A:J,6)</f>
        <v>107510111</v>
      </c>
      <c r="G62" s="43">
        <f>VLOOKUP(B62,'Školská zařízení'!A:J,7)</f>
        <v>600042235</v>
      </c>
      <c r="H62" s="10" t="s">
        <v>398</v>
      </c>
      <c r="I62" s="59" t="str">
        <f>VLOOKUP(B62,'Školská zařízení'!A:J,8)</f>
        <v>Středočeský</v>
      </c>
      <c r="J62" s="59" t="str">
        <f>VLOOKUP(B62,'Školská zařízení'!A:J,9)</f>
        <v>Benešov</v>
      </c>
      <c r="K62" s="59" t="str">
        <f>VLOOKUP(B62,'Školská zařízení'!A:J,10)</f>
        <v>Chotýšany</v>
      </c>
      <c r="L62" s="10" t="s">
        <v>708</v>
      </c>
      <c r="M62" s="85">
        <v>200000</v>
      </c>
      <c r="N62" s="86">
        <f t="shared" si="2"/>
        <v>140000</v>
      </c>
      <c r="O62" s="139">
        <v>2022</v>
      </c>
      <c r="P62" s="69">
        <v>2025</v>
      </c>
      <c r="Q62" s="43"/>
      <c r="R62" s="43"/>
      <c r="S62" s="125"/>
      <c r="T62" s="144"/>
    </row>
    <row r="63" spans="1:20" ht="39" customHeight="1" x14ac:dyDescent="0.2">
      <c r="A63" s="58">
        <v>60</v>
      </c>
      <c r="B63" s="101" t="s">
        <v>213</v>
      </c>
      <c r="C63" s="59" t="str">
        <f>VLOOKUP(B63,'Školská zařízení'!A:J,2)</f>
        <v>Mateřská škola Krhanice, okres Benešov</v>
      </c>
      <c r="D63" s="59" t="str">
        <f>VLOOKUP(B63,'Školská zařízení'!A:J,4)</f>
        <v>Obec Krhanice</v>
      </c>
      <c r="E63" s="43">
        <f>VLOOKUP(B63,'Školská zařízení'!A:J,5)</f>
        <v>75033445</v>
      </c>
      <c r="F63" s="43">
        <f>VLOOKUP(B63,'Školská zařízení'!A:J,6)</f>
        <v>107510197</v>
      </c>
      <c r="G63" s="43">
        <f>VLOOKUP(B63,'Školská zařízení'!A:J,7)</f>
        <v>600041573</v>
      </c>
      <c r="H63" s="10" t="s">
        <v>304</v>
      </c>
      <c r="I63" s="59" t="str">
        <f>VLOOKUP(B63,'Školská zařízení'!A:J,8)</f>
        <v>Středočeský</v>
      </c>
      <c r="J63" s="59" t="str">
        <f>VLOOKUP(B63,'Školská zařízení'!A:J,9)</f>
        <v>Benešov</v>
      </c>
      <c r="K63" s="59" t="str">
        <f>VLOOKUP(B63,'Školská zařízení'!A:J,10)</f>
        <v>Krhanice</v>
      </c>
      <c r="L63" s="10" t="s">
        <v>305</v>
      </c>
      <c r="M63" s="85">
        <v>30000</v>
      </c>
      <c r="N63" s="86">
        <f t="shared" si="2"/>
        <v>21000</v>
      </c>
      <c r="O63" s="165">
        <v>2025</v>
      </c>
      <c r="P63" s="166">
        <v>2027</v>
      </c>
      <c r="Q63" s="43"/>
      <c r="R63" s="43"/>
      <c r="S63" s="125"/>
      <c r="T63" s="144"/>
    </row>
    <row r="64" spans="1:20" ht="32" x14ac:dyDescent="0.2">
      <c r="A64" s="58">
        <v>61</v>
      </c>
      <c r="B64" s="101" t="s">
        <v>213</v>
      </c>
      <c r="C64" s="59" t="str">
        <f>VLOOKUP(B64,'Školská zařízení'!A:J,2)</f>
        <v>Mateřská škola Krhanice, okres Benešov</v>
      </c>
      <c r="D64" s="59" t="str">
        <f>VLOOKUP(B64,'Školská zařízení'!A:J,4)</f>
        <v>Obec Krhanice</v>
      </c>
      <c r="E64" s="43">
        <f>VLOOKUP(B64,'Školská zařízení'!A:J,5)</f>
        <v>75033445</v>
      </c>
      <c r="F64" s="43">
        <f>VLOOKUP(B64,'Školská zařízení'!A:J,6)</f>
        <v>107510197</v>
      </c>
      <c r="G64" s="43">
        <f>VLOOKUP(B64,'Školská zařízení'!A:J,7)</f>
        <v>600041573</v>
      </c>
      <c r="H64" s="10" t="s">
        <v>306</v>
      </c>
      <c r="I64" s="59" t="str">
        <f>VLOOKUP(B64,'Školská zařízení'!A:J,8)</f>
        <v>Středočeský</v>
      </c>
      <c r="J64" s="59" t="str">
        <f>VLOOKUP(B64,'Školská zařízení'!A:J,9)</f>
        <v>Benešov</v>
      </c>
      <c r="K64" s="59" t="str">
        <f>VLOOKUP(B64,'Školská zařízení'!A:J,10)</f>
        <v>Krhanice</v>
      </c>
      <c r="L64" s="10" t="s">
        <v>307</v>
      </c>
      <c r="M64" s="85">
        <v>50000</v>
      </c>
      <c r="N64" s="86">
        <f t="shared" si="2"/>
        <v>35000</v>
      </c>
      <c r="O64" s="165">
        <v>2025</v>
      </c>
      <c r="P64" s="166">
        <v>2027</v>
      </c>
      <c r="Q64" s="43"/>
      <c r="R64" s="43"/>
      <c r="S64" s="125"/>
      <c r="T64" s="144"/>
    </row>
    <row r="65" spans="1:20" ht="32" x14ac:dyDescent="0.2">
      <c r="A65" s="43">
        <v>62</v>
      </c>
      <c r="B65" s="101" t="s">
        <v>213</v>
      </c>
      <c r="C65" s="59" t="str">
        <f>VLOOKUP(B65,'Školská zařízení'!A:J,2)</f>
        <v>Mateřská škola Krhanice, okres Benešov</v>
      </c>
      <c r="D65" s="59" t="str">
        <f>VLOOKUP(B65,'Školská zařízení'!A:J,4)</f>
        <v>Obec Krhanice</v>
      </c>
      <c r="E65" s="43">
        <f>VLOOKUP(B65,'Školská zařízení'!A:J,5)</f>
        <v>75033445</v>
      </c>
      <c r="F65" s="43">
        <f>VLOOKUP(B65,'Školská zařízení'!A:J,6)</f>
        <v>107510197</v>
      </c>
      <c r="G65" s="43">
        <f>VLOOKUP(B65,'Školská zařízení'!A:J,7)</f>
        <v>600041573</v>
      </c>
      <c r="H65" s="10" t="s">
        <v>308</v>
      </c>
      <c r="I65" s="59" t="str">
        <f>VLOOKUP(B65,'Školská zařízení'!A:J,8)</f>
        <v>Středočeský</v>
      </c>
      <c r="J65" s="59" t="str">
        <f>VLOOKUP(B65,'Školská zařízení'!A:J,9)</f>
        <v>Benešov</v>
      </c>
      <c r="K65" s="59" t="str">
        <f>VLOOKUP(B65,'Školská zařízení'!A:J,10)</f>
        <v>Krhanice</v>
      </c>
      <c r="L65" s="10" t="s">
        <v>990</v>
      </c>
      <c r="M65" s="85">
        <v>30000</v>
      </c>
      <c r="N65" s="86">
        <f t="shared" si="2"/>
        <v>21000</v>
      </c>
      <c r="O65" s="165">
        <v>2025</v>
      </c>
      <c r="P65" s="166">
        <v>2027</v>
      </c>
      <c r="Q65" s="43"/>
      <c r="R65" s="43"/>
      <c r="S65" s="125"/>
      <c r="T65" s="144"/>
    </row>
    <row r="66" spans="1:20" ht="32" x14ac:dyDescent="0.2">
      <c r="A66" s="58">
        <v>63</v>
      </c>
      <c r="B66" s="101" t="s">
        <v>213</v>
      </c>
      <c r="C66" s="59" t="str">
        <f>VLOOKUP(B66,'Školská zařízení'!A:J,2)</f>
        <v>Mateřská škola Krhanice, okres Benešov</v>
      </c>
      <c r="D66" s="59" t="str">
        <f>VLOOKUP(B66,'Školská zařízení'!A:J,4)</f>
        <v>Obec Krhanice</v>
      </c>
      <c r="E66" s="43">
        <f>VLOOKUP(B66,'Školská zařízení'!A:J,5)</f>
        <v>75033445</v>
      </c>
      <c r="F66" s="43">
        <f>VLOOKUP(B66,'Školská zařízení'!A:J,6)</f>
        <v>107510197</v>
      </c>
      <c r="G66" s="43">
        <f>VLOOKUP(B66,'Školská zařízení'!A:J,7)</f>
        <v>600041573</v>
      </c>
      <c r="H66" s="10" t="s">
        <v>309</v>
      </c>
      <c r="I66" s="59" t="str">
        <f>VLOOKUP(B66,'Školská zařízení'!A:J,8)</f>
        <v>Středočeský</v>
      </c>
      <c r="J66" s="59" t="str">
        <f>VLOOKUP(B66,'Školská zařízení'!A:J,9)</f>
        <v>Benešov</v>
      </c>
      <c r="K66" s="59" t="str">
        <f>VLOOKUP(B66,'Školská zařízení'!A:J,10)</f>
        <v>Krhanice</v>
      </c>
      <c r="L66" s="10" t="s">
        <v>310</v>
      </c>
      <c r="M66" s="85">
        <v>30000</v>
      </c>
      <c r="N66" s="86">
        <f t="shared" si="2"/>
        <v>21000</v>
      </c>
      <c r="O66" s="165">
        <v>2025</v>
      </c>
      <c r="P66" s="166">
        <v>2027</v>
      </c>
      <c r="Q66" s="43"/>
      <c r="R66" s="43"/>
      <c r="S66" s="125"/>
      <c r="T66" s="144"/>
    </row>
    <row r="67" spans="1:20" s="50" customFormat="1" ht="16" x14ac:dyDescent="0.2">
      <c r="A67" s="58">
        <v>64</v>
      </c>
      <c r="B67" s="101" t="s">
        <v>213</v>
      </c>
      <c r="C67" s="59" t="str">
        <f>VLOOKUP(B67,'Školská zařízení'!A:J,2)</f>
        <v>Mateřská škola Krhanice, okres Benešov</v>
      </c>
      <c r="D67" s="59" t="str">
        <f>VLOOKUP(B67,'Školská zařízení'!A:J,4)</f>
        <v>Obec Krhanice</v>
      </c>
      <c r="E67" s="43">
        <f>VLOOKUP(B67,'Školská zařízení'!A:J,5)</f>
        <v>75033445</v>
      </c>
      <c r="F67" s="43">
        <f>VLOOKUP(B67,'Školská zařízení'!A:J,6)</f>
        <v>107510197</v>
      </c>
      <c r="G67" s="43">
        <f>VLOOKUP(B67,'Školská zařízení'!A:J,7)</f>
        <v>600041573</v>
      </c>
      <c r="H67" s="170" t="s">
        <v>1030</v>
      </c>
      <c r="I67" s="168" t="str">
        <f>VLOOKUP(B67,'Školská zařízení'!A:J,8)</f>
        <v>Středočeský</v>
      </c>
      <c r="J67" s="168" t="str">
        <f>VLOOKUP(B67,'Školská zařízení'!A:J,9)</f>
        <v>Benešov</v>
      </c>
      <c r="K67" s="168" t="str">
        <f>VLOOKUP(B67,'Školská zařízení'!A:J,10)</f>
        <v>Krhanice</v>
      </c>
      <c r="L67" s="170" t="s">
        <v>1030</v>
      </c>
      <c r="M67" s="171">
        <v>5000000</v>
      </c>
      <c r="N67" s="172">
        <f t="shared" si="2"/>
        <v>3500000</v>
      </c>
      <c r="O67" s="165">
        <v>2025</v>
      </c>
      <c r="P67" s="166">
        <v>2027</v>
      </c>
      <c r="Q67" s="169" t="s">
        <v>745</v>
      </c>
      <c r="R67" s="169"/>
      <c r="S67" s="167"/>
      <c r="T67" s="173" t="s">
        <v>746</v>
      </c>
    </row>
    <row r="68" spans="1:20" ht="16" x14ac:dyDescent="0.2">
      <c r="A68" s="43">
        <v>65</v>
      </c>
      <c r="B68" s="101" t="s">
        <v>219</v>
      </c>
      <c r="C68" s="59" t="str">
        <f>VLOOKUP(B68,'Školská zařízení'!A:J,2)</f>
        <v xml:space="preserve">Základní škola Josefa Suka a mateřská škola Křečovice </v>
      </c>
      <c r="D68" s="59" t="str">
        <f>VLOOKUP(B68,'Školská zařízení'!A:J,4)</f>
        <v>Obec Křečovice</v>
      </c>
      <c r="E68" s="43">
        <f>VLOOKUP(B68,'Školská zařízení'!A:J,5)</f>
        <v>75034794</v>
      </c>
      <c r="F68" s="43" t="str">
        <f>VLOOKUP(B68,'Školská zařízení'!A:J,6)</f>
        <v> 107510162</v>
      </c>
      <c r="G68" s="43">
        <f>VLOOKUP(B68,'Školská zařízení'!A:J,7)</f>
        <v>600041891</v>
      </c>
      <c r="H68" s="10" t="s">
        <v>388</v>
      </c>
      <c r="I68" s="59" t="str">
        <f>VLOOKUP(B68,'Školská zařízení'!A:J,8)</f>
        <v>Středočeský</v>
      </c>
      <c r="J68" s="59" t="str">
        <f>VLOOKUP(B68,'Školská zařízení'!A:J,9)</f>
        <v>Benešov</v>
      </c>
      <c r="K68" s="59" t="str">
        <f>VLOOKUP(B68,'Školská zařízení'!A:J,10)</f>
        <v>Křečovice</v>
      </c>
      <c r="L68" s="10" t="s">
        <v>312</v>
      </c>
      <c r="M68" s="85">
        <v>100000</v>
      </c>
      <c r="N68" s="86">
        <f t="shared" ref="N68:N106" si="3">M68*0.7</f>
        <v>70000</v>
      </c>
      <c r="O68" s="139">
        <v>2021</v>
      </c>
      <c r="P68" s="69">
        <v>2025</v>
      </c>
      <c r="Q68" s="43"/>
      <c r="R68" s="43"/>
      <c r="S68" s="125"/>
      <c r="T68" s="144"/>
    </row>
    <row r="69" spans="1:20" ht="80" x14ac:dyDescent="0.2">
      <c r="A69" s="58">
        <v>66</v>
      </c>
      <c r="B69" s="101" t="s">
        <v>222</v>
      </c>
      <c r="C69" s="59" t="str">
        <f>VLOOKUP(B69,'Školská zařízení'!A:J,2)</f>
        <v>Základní škola a mateřská škola Lešany</v>
      </c>
      <c r="D69" s="59" t="str">
        <f>VLOOKUP(B69,'Školská zařízení'!A:J,4)</f>
        <v>Obec Lešany</v>
      </c>
      <c r="E69" s="43">
        <f>VLOOKUP(B69,'Školská zařízení'!A:J,5)</f>
        <v>70990751</v>
      </c>
      <c r="F69" s="43">
        <f>VLOOKUP(B69,'Školská zařízení'!A:J,6)</f>
        <v>107516802</v>
      </c>
      <c r="G69" s="43">
        <f>VLOOKUP(B69,'Školská zařízení'!A:J,7)</f>
        <v>600041883</v>
      </c>
      <c r="H69" s="142" t="s">
        <v>982</v>
      </c>
      <c r="I69" s="143" t="str">
        <f>VLOOKUP(B69,'[3]Školská zařízení'!A:J,8)</f>
        <v>Středočeský</v>
      </c>
      <c r="J69" s="143" t="str">
        <f>VLOOKUP(B69,'[3]Školská zařízení'!A:J,9)</f>
        <v>Benešov</v>
      </c>
      <c r="K69" s="143" t="str">
        <f>VLOOKUP(B69,'[3]Školská zařízení'!A:J,10)</f>
        <v>Lešany</v>
      </c>
      <c r="L69" s="142" t="s">
        <v>983</v>
      </c>
      <c r="M69" s="146">
        <v>1000000</v>
      </c>
      <c r="N69" s="147">
        <f t="shared" si="3"/>
        <v>700000</v>
      </c>
      <c r="O69" s="148">
        <v>2024</v>
      </c>
      <c r="P69" s="181">
        <v>2027</v>
      </c>
      <c r="Q69" s="43"/>
      <c r="R69" s="43"/>
      <c r="S69" s="125"/>
      <c r="T69" s="144"/>
    </row>
    <row r="70" spans="1:20" ht="48" x14ac:dyDescent="0.2">
      <c r="A70" s="58">
        <v>67</v>
      </c>
      <c r="B70" s="101" t="s">
        <v>196</v>
      </c>
      <c r="C70" s="59" t="str">
        <f>VLOOKUP(B70,'Školská zařízení'!A:J,2)</f>
        <v>Mateřská škola Maršovice, okres Benešov, příspěvková organizace</v>
      </c>
      <c r="D70" s="59" t="str">
        <f>VLOOKUP(B70,'Školská zařízení'!A:J,4)</f>
        <v>Městys Maršovice</v>
      </c>
      <c r="E70" s="43">
        <f>VLOOKUP(B70,'Školská zařízení'!A:J,5)</f>
        <v>70993432</v>
      </c>
      <c r="F70" s="43">
        <f>VLOOKUP(B70,'Školská zařízení'!A:J,6)</f>
        <v>107510227</v>
      </c>
      <c r="G70" s="43">
        <f>VLOOKUP(B70,'Školská zařízení'!A:J,7)</f>
        <v>600042197</v>
      </c>
      <c r="H70" s="10" t="s">
        <v>313</v>
      </c>
      <c r="I70" s="59" t="str">
        <f>VLOOKUP(B70,'Školská zařízení'!A:J,8)</f>
        <v>Středočeský</v>
      </c>
      <c r="J70" s="59" t="str">
        <f>VLOOKUP(B70,'Školská zařízení'!A:J,9)</f>
        <v>Benešov</v>
      </c>
      <c r="K70" s="59" t="str">
        <f>VLOOKUP(B70,'Školská zařízení'!A:J,10)</f>
        <v>Maršovice</v>
      </c>
      <c r="L70" s="188" t="s">
        <v>1036</v>
      </c>
      <c r="M70" s="85">
        <v>600000</v>
      </c>
      <c r="N70" s="86">
        <f t="shared" si="3"/>
        <v>420000</v>
      </c>
      <c r="O70" s="139">
        <v>2021</v>
      </c>
      <c r="P70" s="166">
        <v>2027</v>
      </c>
      <c r="Q70" s="43"/>
      <c r="R70" s="43"/>
      <c r="S70" s="125"/>
      <c r="T70" s="144"/>
    </row>
    <row r="71" spans="1:20" ht="32" x14ac:dyDescent="0.2">
      <c r="A71" s="43">
        <v>68</v>
      </c>
      <c r="B71" s="101" t="s">
        <v>196</v>
      </c>
      <c r="C71" s="59" t="str">
        <f>VLOOKUP(B71,'Školská zařízení'!A:J,2)</f>
        <v>Mateřská škola Maršovice, okres Benešov, příspěvková organizace</v>
      </c>
      <c r="D71" s="59" t="str">
        <f>VLOOKUP(B71,'Školská zařízení'!A:J,4)</f>
        <v>Městys Maršovice</v>
      </c>
      <c r="E71" s="43">
        <f>VLOOKUP(B71,'Školská zařízení'!A:J,5)</f>
        <v>70993432</v>
      </c>
      <c r="F71" s="43">
        <f>VLOOKUP(B71,'Školská zařízení'!A:J,6)</f>
        <v>107510227</v>
      </c>
      <c r="G71" s="43">
        <f>VLOOKUP(B71,'Školská zařízení'!A:J,7)</f>
        <v>600042197</v>
      </c>
      <c r="H71" s="10" t="s">
        <v>314</v>
      </c>
      <c r="I71" s="59" t="str">
        <f>VLOOKUP(B71,'Školská zařízení'!A:J,8)</f>
        <v>Středočeský</v>
      </c>
      <c r="J71" s="59" t="str">
        <f>VLOOKUP(B71,'Školská zařízení'!A:J,9)</f>
        <v>Benešov</v>
      </c>
      <c r="K71" s="59" t="str">
        <f>VLOOKUP(B71,'Školská zařízení'!A:J,10)</f>
        <v>Maršovice</v>
      </c>
      <c r="L71" s="10" t="s">
        <v>1037</v>
      </c>
      <c r="M71" s="85">
        <v>500000</v>
      </c>
      <c r="N71" s="86">
        <f t="shared" si="3"/>
        <v>350000</v>
      </c>
      <c r="O71" s="139">
        <v>2021</v>
      </c>
      <c r="P71" s="166">
        <v>2027</v>
      </c>
      <c r="Q71" s="43"/>
      <c r="R71" s="43"/>
      <c r="S71" s="125"/>
      <c r="T71" s="144"/>
    </row>
    <row r="72" spans="1:20" ht="32" x14ac:dyDescent="0.2">
      <c r="A72" s="58">
        <v>69</v>
      </c>
      <c r="B72" s="101" t="s">
        <v>196</v>
      </c>
      <c r="C72" s="59" t="str">
        <f>VLOOKUP(B72,'Školská zařízení'!A:J,2)</f>
        <v>Mateřská škola Maršovice, okres Benešov, příspěvková organizace</v>
      </c>
      <c r="D72" s="59" t="str">
        <f>VLOOKUP(B72,'Školská zařízení'!A:J,4)</f>
        <v>Městys Maršovice</v>
      </c>
      <c r="E72" s="43">
        <f>VLOOKUP(B72,'Školská zařízení'!A:J,5)</f>
        <v>70993432</v>
      </c>
      <c r="F72" s="43">
        <f>VLOOKUP(B72,'Školská zařízení'!A:J,6)</f>
        <v>107510227</v>
      </c>
      <c r="G72" s="43">
        <f>VLOOKUP(B72,'Školská zařízení'!A:J,7)</f>
        <v>600042197</v>
      </c>
      <c r="H72" s="10" t="s">
        <v>315</v>
      </c>
      <c r="I72" s="59" t="str">
        <f>VLOOKUP(B72,'Školská zařízení'!A:J,8)</f>
        <v>Středočeský</v>
      </c>
      <c r="J72" s="59" t="str">
        <f>VLOOKUP(B72,'Školská zařízení'!A:J,9)</f>
        <v>Benešov</v>
      </c>
      <c r="K72" s="59" t="str">
        <f>VLOOKUP(B72,'Školská zařízení'!A:J,10)</f>
        <v>Maršovice</v>
      </c>
      <c r="L72" s="10" t="s">
        <v>1038</v>
      </c>
      <c r="M72" s="85">
        <v>1000000</v>
      </c>
      <c r="N72" s="86">
        <f t="shared" si="3"/>
        <v>700000</v>
      </c>
      <c r="O72" s="139">
        <v>2021</v>
      </c>
      <c r="P72" s="166">
        <v>2027</v>
      </c>
      <c r="Q72" s="43"/>
      <c r="R72" s="43"/>
      <c r="S72" s="125"/>
      <c r="T72" s="144"/>
    </row>
    <row r="73" spans="1:20" ht="32" x14ac:dyDescent="0.2">
      <c r="A73" s="58">
        <v>70</v>
      </c>
      <c r="B73" s="101" t="s">
        <v>196</v>
      </c>
      <c r="C73" s="59" t="str">
        <f>VLOOKUP(B73,'Školská zařízení'!A:J,2)</f>
        <v>Mateřská škola Maršovice, okres Benešov, příspěvková organizace</v>
      </c>
      <c r="D73" s="59" t="str">
        <f>VLOOKUP(B73,'Školská zařízení'!A:J,4)</f>
        <v>Městys Maršovice</v>
      </c>
      <c r="E73" s="43">
        <f>VLOOKUP(B73,'Školská zařízení'!A:J,5)</f>
        <v>70993432</v>
      </c>
      <c r="F73" s="43">
        <f>VLOOKUP(B73,'Školská zařízení'!A:J,6)</f>
        <v>107510227</v>
      </c>
      <c r="G73" s="43">
        <f>VLOOKUP(B73,'Školská zařízení'!A:J,7)</f>
        <v>600042197</v>
      </c>
      <c r="H73" s="10" t="s">
        <v>316</v>
      </c>
      <c r="I73" s="59" t="str">
        <f>VLOOKUP(B73,'Školská zařízení'!A:J,8)</f>
        <v>Středočeský</v>
      </c>
      <c r="J73" s="59" t="str">
        <f>VLOOKUP(B73,'Školská zařízení'!A:J,9)</f>
        <v>Benešov</v>
      </c>
      <c r="K73" s="59" t="str">
        <f>VLOOKUP(B73,'Školská zařízení'!A:J,10)</f>
        <v>Maršovice</v>
      </c>
      <c r="L73" s="10" t="s">
        <v>317</v>
      </c>
      <c r="M73" s="85">
        <v>70000</v>
      </c>
      <c r="N73" s="86">
        <f t="shared" si="3"/>
        <v>49000</v>
      </c>
      <c r="O73" s="139">
        <v>2021</v>
      </c>
      <c r="P73" s="166">
        <v>2027</v>
      </c>
      <c r="Q73" s="43"/>
      <c r="R73" s="43"/>
      <c r="S73" s="125"/>
      <c r="T73" s="144"/>
    </row>
    <row r="74" spans="1:20" ht="32" x14ac:dyDescent="0.2">
      <c r="A74" s="43">
        <v>71</v>
      </c>
      <c r="B74" s="101" t="s">
        <v>196</v>
      </c>
      <c r="C74" s="59" t="str">
        <f>VLOOKUP(B74,'Školská zařízení'!A:J,2)</f>
        <v>Mateřská škola Maršovice, okres Benešov, příspěvková organizace</v>
      </c>
      <c r="D74" s="59" t="str">
        <f>VLOOKUP(B74,'Školská zařízení'!A:J,4)</f>
        <v>Městys Maršovice</v>
      </c>
      <c r="E74" s="43">
        <f>VLOOKUP(B74,'Školská zařízení'!A:J,5)</f>
        <v>70993432</v>
      </c>
      <c r="F74" s="43">
        <f>VLOOKUP(B74,'Školská zařízení'!A:J,6)</f>
        <v>107510227</v>
      </c>
      <c r="G74" s="43">
        <f>VLOOKUP(B74,'Školská zařízení'!A:J,7)</f>
        <v>600042197</v>
      </c>
      <c r="H74" s="10" t="s">
        <v>789</v>
      </c>
      <c r="I74" s="59" t="str">
        <f>VLOOKUP(B74,'Školská zařízení'!A:J,8)</f>
        <v>Středočeský</v>
      </c>
      <c r="J74" s="59" t="str">
        <f>VLOOKUP(B74,'Školská zařízení'!A:J,9)</f>
        <v>Benešov</v>
      </c>
      <c r="K74" s="59" t="str">
        <f>VLOOKUP(B74,'Školská zařízení'!A:J,10)</f>
        <v>Maršovice</v>
      </c>
      <c r="L74" s="170" t="s">
        <v>1039</v>
      </c>
      <c r="M74" s="85">
        <v>350000</v>
      </c>
      <c r="N74" s="86">
        <f t="shared" si="3"/>
        <v>244999.99999999997</v>
      </c>
      <c r="O74" s="139">
        <v>2021</v>
      </c>
      <c r="P74" s="166">
        <v>2027</v>
      </c>
      <c r="Q74" s="43"/>
      <c r="R74" s="43"/>
      <c r="S74" s="125"/>
      <c r="T74" s="144"/>
    </row>
    <row r="75" spans="1:20" ht="80" x14ac:dyDescent="0.2">
      <c r="A75" s="58">
        <v>72</v>
      </c>
      <c r="B75" s="101" t="s">
        <v>196</v>
      </c>
      <c r="C75" s="59" t="str">
        <f>VLOOKUP(B75,'Školská zařízení'!A:J,2)</f>
        <v>Mateřská škola Maršovice, okres Benešov, příspěvková organizace</v>
      </c>
      <c r="D75" s="59" t="str">
        <f>VLOOKUP(B75,'Školská zařízení'!A:J,4)</f>
        <v>Městys Maršovice</v>
      </c>
      <c r="E75" s="43">
        <f>VLOOKUP(B75,'Školská zařízení'!A:J,5)</f>
        <v>70993432</v>
      </c>
      <c r="F75" s="43">
        <f>VLOOKUP(B75,'Školská zařízení'!A:J,6)</f>
        <v>107510227</v>
      </c>
      <c r="G75" s="43">
        <f>VLOOKUP(B75,'Školská zařízení'!A:J,7)</f>
        <v>600042197</v>
      </c>
      <c r="H75" s="10" t="s">
        <v>790</v>
      </c>
      <c r="I75" s="59" t="str">
        <f>VLOOKUP(B75,'Školská zařízení'!A:J,8)</f>
        <v>Středočeský</v>
      </c>
      <c r="J75" s="59" t="str">
        <f>VLOOKUP(B75,'Školská zařízení'!A:J,9)</f>
        <v>Benešov</v>
      </c>
      <c r="K75" s="59" t="str">
        <f>VLOOKUP(B75,'Školská zařízení'!A:J,10)</f>
        <v>Maršovice</v>
      </c>
      <c r="L75" s="10" t="s">
        <v>791</v>
      </c>
      <c r="M75" s="85">
        <v>4000000</v>
      </c>
      <c r="N75" s="86">
        <f t="shared" si="3"/>
        <v>2800000</v>
      </c>
      <c r="O75" s="139">
        <v>2024</v>
      </c>
      <c r="P75" s="166">
        <v>2027</v>
      </c>
      <c r="Q75" s="43" t="s">
        <v>745</v>
      </c>
      <c r="R75" s="43"/>
      <c r="S75" s="125"/>
      <c r="T75" s="144"/>
    </row>
    <row r="76" spans="1:20" s="50" customFormat="1" ht="32" x14ac:dyDescent="0.2">
      <c r="A76" s="58">
        <v>73</v>
      </c>
      <c r="B76" s="101" t="s">
        <v>196</v>
      </c>
      <c r="C76" s="59" t="str">
        <f>VLOOKUP(B76,'Školská zařízení'!A:J,2)</f>
        <v>Mateřská škola Maršovice, okres Benešov, příspěvková organizace</v>
      </c>
      <c r="D76" s="59" t="str">
        <f>VLOOKUP(B76,'Školská zařízení'!A:J,4)</f>
        <v>Městys Maršovice</v>
      </c>
      <c r="E76" s="43">
        <f>VLOOKUP(B76,'Školská zařízení'!A:J,5)</f>
        <v>70993432</v>
      </c>
      <c r="F76" s="43">
        <f>VLOOKUP(B76,'Školská zařízení'!A:J,6)</f>
        <v>107510227</v>
      </c>
      <c r="G76" s="43">
        <f>VLOOKUP(B76,'Školská zařízení'!A:J,7)</f>
        <v>600042197</v>
      </c>
      <c r="H76" s="50" t="s">
        <v>1040</v>
      </c>
      <c r="I76" s="168" t="str">
        <f>VLOOKUP(B76,'Školská zařízení'!A:J,8)</f>
        <v>Středočeský</v>
      </c>
      <c r="J76" s="168" t="str">
        <f>VLOOKUP(B76,'Školská zařízení'!A:J,9)</f>
        <v>Benešov</v>
      </c>
      <c r="K76" s="168" t="str">
        <f>VLOOKUP(B76,'Školská zařízení'!A:J,10)</f>
        <v>Maršovice</v>
      </c>
      <c r="L76" s="189" t="s">
        <v>1042</v>
      </c>
      <c r="M76" s="190">
        <v>200000</v>
      </c>
      <c r="N76" s="172">
        <f t="shared" si="3"/>
        <v>140000</v>
      </c>
      <c r="O76" s="165">
        <v>2025</v>
      </c>
      <c r="P76" s="166">
        <v>2025</v>
      </c>
      <c r="Q76" s="169"/>
      <c r="R76" s="169"/>
      <c r="S76" s="167"/>
      <c r="T76" s="173"/>
    </row>
    <row r="77" spans="1:20" s="50" customFormat="1" ht="32" x14ac:dyDescent="0.2">
      <c r="A77" s="43">
        <v>74</v>
      </c>
      <c r="B77" s="101" t="s">
        <v>196</v>
      </c>
      <c r="C77" s="59" t="str">
        <f>VLOOKUP(B77,'Školská zařízení'!A:J,2)</f>
        <v>Mateřská škola Maršovice, okres Benešov, příspěvková organizace</v>
      </c>
      <c r="D77" s="59" t="str">
        <f>VLOOKUP(B77,'Školská zařízení'!A:J,4)</f>
        <v>Městys Maršovice</v>
      </c>
      <c r="E77" s="43">
        <f>VLOOKUP(B77,'Školská zařízení'!A:J,5)</f>
        <v>70993432</v>
      </c>
      <c r="F77" s="43">
        <f>VLOOKUP(B77,'Školská zařízení'!A:J,6)</f>
        <v>107510227</v>
      </c>
      <c r="G77" s="43">
        <f>VLOOKUP(B77,'Školská zařízení'!A:J,7)</f>
        <v>600042197</v>
      </c>
      <c r="H77" s="191" t="s">
        <v>1041</v>
      </c>
      <c r="I77" s="168" t="str">
        <f>VLOOKUP(B77,'Školská zařízení'!A:J,8)</f>
        <v>Středočeský</v>
      </c>
      <c r="J77" s="168" t="str">
        <f>VLOOKUP(B77,'Školská zařízení'!A:J,9)</f>
        <v>Benešov</v>
      </c>
      <c r="K77" s="168" t="str">
        <f>VLOOKUP(B77,'Školská zařízení'!A:J,10)</f>
        <v>Maršovice</v>
      </c>
      <c r="L77" s="191" t="s">
        <v>1041</v>
      </c>
      <c r="M77" s="191">
        <v>600000</v>
      </c>
      <c r="N77" s="172">
        <f t="shared" si="3"/>
        <v>420000</v>
      </c>
      <c r="O77" s="165">
        <v>2026</v>
      </c>
      <c r="P77" s="166">
        <v>2026</v>
      </c>
      <c r="Q77" s="169"/>
      <c r="R77" s="169"/>
      <c r="S77" s="167"/>
      <c r="T77" s="173"/>
    </row>
    <row r="78" spans="1:20" s="50" customFormat="1" ht="16" x14ac:dyDescent="0.2">
      <c r="A78" s="58">
        <v>75</v>
      </c>
      <c r="B78" s="101" t="s">
        <v>196</v>
      </c>
      <c r="C78" s="59" t="str">
        <f>VLOOKUP(B78,'Školská zařízení'!A:J,2)</f>
        <v>Mateřská škola Maršovice, okres Benešov, příspěvková organizace</v>
      </c>
      <c r="D78" s="59" t="str">
        <f>VLOOKUP(B78,'Školská zařízení'!A:J,4)</f>
        <v>Městys Maršovice</v>
      </c>
      <c r="E78" s="43">
        <f>VLOOKUP(B78,'Školská zařízení'!A:J,5)</f>
        <v>70993432</v>
      </c>
      <c r="F78" s="43">
        <f>VLOOKUP(B78,'Školská zařízení'!A:J,6)</f>
        <v>107510227</v>
      </c>
      <c r="G78" s="43">
        <f>VLOOKUP(B78,'Školská zařízení'!A:J,7)</f>
        <v>600042197</v>
      </c>
      <c r="H78" s="154" t="s">
        <v>919</v>
      </c>
      <c r="I78" s="59" t="str">
        <f>VLOOKUP(B78,'Školská zařízení'!A:J,8)</f>
        <v>Středočeský</v>
      </c>
      <c r="J78" s="59" t="str">
        <f>VLOOKUP(B78,'Školská zařízení'!A:J,9)</f>
        <v>Benešov</v>
      </c>
      <c r="K78" s="59" t="str">
        <f>VLOOKUP(B78,'Školská zařízení'!A:J,10)</f>
        <v>Maršovice</v>
      </c>
      <c r="L78" s="155" t="s">
        <v>920</v>
      </c>
      <c r="M78" s="152">
        <v>2000000</v>
      </c>
      <c r="N78" s="152">
        <f t="shared" si="3"/>
        <v>1400000</v>
      </c>
      <c r="O78" s="153">
        <v>2025</v>
      </c>
      <c r="P78" s="153">
        <v>2027</v>
      </c>
      <c r="Q78" s="43"/>
      <c r="R78" s="43"/>
      <c r="S78" s="125"/>
      <c r="T78" s="144"/>
    </row>
    <row r="79" spans="1:20" ht="32" x14ac:dyDescent="0.2">
      <c r="A79" s="58">
        <v>76</v>
      </c>
      <c r="B79" s="101" t="s">
        <v>154</v>
      </c>
      <c r="C79" s="59" t="str">
        <f>VLOOKUP(B79,'Školská zařízení'!A:J,2)</f>
        <v>Mateřská škola MiniSvět Mrač s.r.o.</v>
      </c>
      <c r="D79" s="59" t="str">
        <f>VLOOKUP(B79,'Školská zařízení'!A:J,4)</f>
        <v>Mateřská škola MiniSvět Mrač s.r.o.</v>
      </c>
      <c r="E79" s="43">
        <f>VLOOKUP(B79,'Školská zařízení'!A:J,5)</f>
        <v>28391357</v>
      </c>
      <c r="F79" s="43">
        <f>VLOOKUP(B79,'Školská zařízení'!A:J,6)</f>
        <v>181005239</v>
      </c>
      <c r="G79" s="43">
        <f>VLOOKUP(B79,'Školská zařízení'!A:J,7)</f>
        <v>691000328</v>
      </c>
      <c r="H79" s="10" t="s">
        <v>318</v>
      </c>
      <c r="I79" s="59" t="str">
        <f>VLOOKUP(B79,'Školská zařízení'!A:J,8)</f>
        <v>Středočeský</v>
      </c>
      <c r="J79" s="59" t="str">
        <f>VLOOKUP(B79,'Školská zařízení'!A:J,9)</f>
        <v>Benešov</v>
      </c>
      <c r="K79" s="59" t="str">
        <f>VLOOKUP(B79,'Školská zařízení'!A:J,10)</f>
        <v>Mrač</v>
      </c>
      <c r="L79" s="10" t="s">
        <v>319</v>
      </c>
      <c r="M79" s="85">
        <v>240000</v>
      </c>
      <c r="N79" s="86">
        <f t="shared" si="3"/>
        <v>168000</v>
      </c>
      <c r="O79" s="165">
        <v>2025</v>
      </c>
      <c r="P79" s="166">
        <v>2027</v>
      </c>
      <c r="Q79" s="43"/>
      <c r="R79" s="43"/>
      <c r="S79" s="125"/>
      <c r="T79" s="144"/>
    </row>
    <row r="80" spans="1:20" ht="32" x14ac:dyDescent="0.2">
      <c r="A80" s="43">
        <v>77</v>
      </c>
      <c r="B80" s="101" t="s">
        <v>154</v>
      </c>
      <c r="C80" s="59" t="str">
        <f>VLOOKUP(B80,'Školská zařízení'!A:J,2)</f>
        <v>Mateřská škola MiniSvět Mrač s.r.o.</v>
      </c>
      <c r="D80" s="59" t="str">
        <f>VLOOKUP(B80,'Školská zařízení'!A:J,4)</f>
        <v>Mateřská škola MiniSvět Mrač s.r.o.</v>
      </c>
      <c r="E80" s="43">
        <f>VLOOKUP(B80,'Školská zařízení'!A:J,5)</f>
        <v>28391357</v>
      </c>
      <c r="F80" s="43">
        <f>VLOOKUP(B80,'Školská zařízení'!A:J,6)</f>
        <v>181005239</v>
      </c>
      <c r="G80" s="43">
        <f>VLOOKUP(B80,'Školská zařízení'!A:J,7)</f>
        <v>691000328</v>
      </c>
      <c r="H80" s="10" t="s">
        <v>320</v>
      </c>
      <c r="I80" s="59" t="str">
        <f>VLOOKUP(B80,'Školská zařízení'!A:J,8)</f>
        <v>Středočeský</v>
      </c>
      <c r="J80" s="59" t="str">
        <f>VLOOKUP(B80,'Školská zařízení'!A:J,9)</f>
        <v>Benešov</v>
      </c>
      <c r="K80" s="59" t="str">
        <f>VLOOKUP(B80,'Školská zařízení'!A:J,10)</f>
        <v>Mrač</v>
      </c>
      <c r="L80" s="10" t="s">
        <v>321</v>
      </c>
      <c r="M80" s="85">
        <v>20000</v>
      </c>
      <c r="N80" s="86">
        <f t="shared" si="3"/>
        <v>14000</v>
      </c>
      <c r="O80" s="165">
        <v>2025</v>
      </c>
      <c r="P80" s="166">
        <v>2027</v>
      </c>
      <c r="Q80" s="43"/>
      <c r="R80" s="43"/>
      <c r="S80" s="125"/>
      <c r="T80" s="144"/>
    </row>
    <row r="81" spans="1:20" ht="32" x14ac:dyDescent="0.2">
      <c r="A81" s="58">
        <v>78</v>
      </c>
      <c r="B81" s="101" t="s">
        <v>154</v>
      </c>
      <c r="C81" s="59" t="str">
        <f>VLOOKUP(B81,'Školská zařízení'!A:J,2)</f>
        <v>Mateřská škola MiniSvět Mrač s.r.o.</v>
      </c>
      <c r="D81" s="59" t="str">
        <f>VLOOKUP(B81,'Školská zařízení'!A:J,4)</f>
        <v>Mateřská škola MiniSvět Mrač s.r.o.</v>
      </c>
      <c r="E81" s="43">
        <f>VLOOKUP(B81,'Školská zařízení'!A:J,5)</f>
        <v>28391357</v>
      </c>
      <c r="F81" s="43">
        <f>VLOOKUP(B81,'Školská zařízení'!A:J,6)</f>
        <v>181005239</v>
      </c>
      <c r="G81" s="43">
        <f>VLOOKUP(B81,'Školská zařízení'!A:J,7)</f>
        <v>691000328</v>
      </c>
      <c r="H81" s="10" t="s">
        <v>276</v>
      </c>
      <c r="I81" s="59" t="str">
        <f>VLOOKUP(B81,'Školská zařízení'!A:J,8)</f>
        <v>Středočeský</v>
      </c>
      <c r="J81" s="59" t="str">
        <f>VLOOKUP(B81,'Školská zařízení'!A:J,9)</f>
        <v>Benešov</v>
      </c>
      <c r="K81" s="59" t="str">
        <f>VLOOKUP(B81,'Školská zařízení'!A:J,10)</f>
        <v>Mrač</v>
      </c>
      <c r="L81" s="10" t="s">
        <v>323</v>
      </c>
      <c r="M81" s="85">
        <v>60000</v>
      </c>
      <c r="N81" s="86">
        <f t="shared" si="3"/>
        <v>42000</v>
      </c>
      <c r="O81" s="165">
        <v>2025</v>
      </c>
      <c r="P81" s="166">
        <v>2027</v>
      </c>
      <c r="Q81" s="43"/>
      <c r="R81" s="43"/>
      <c r="S81" s="125"/>
      <c r="T81" s="144"/>
    </row>
    <row r="82" spans="1:20" ht="48" x14ac:dyDescent="0.2">
      <c r="A82" s="58">
        <v>79</v>
      </c>
      <c r="B82" s="101" t="s">
        <v>154</v>
      </c>
      <c r="C82" s="59" t="str">
        <f>VLOOKUP(B82,'Školská zařízení'!A:J,2)</f>
        <v>Mateřská škola MiniSvět Mrač s.r.o.</v>
      </c>
      <c r="D82" s="59" t="str">
        <f>VLOOKUP(B82,'Školská zařízení'!A:J,4)</f>
        <v>Mateřská škola MiniSvět Mrač s.r.o.</v>
      </c>
      <c r="E82" s="43">
        <f>VLOOKUP(B82,'Školská zařízení'!A:J,5)</f>
        <v>28391357</v>
      </c>
      <c r="F82" s="43">
        <f>VLOOKUP(B82,'Školská zařízení'!A:J,6)</f>
        <v>181005239</v>
      </c>
      <c r="G82" s="43">
        <f>VLOOKUP(B82,'Školská zařízení'!A:J,7)</f>
        <v>691000328</v>
      </c>
      <c r="H82" s="10" t="s">
        <v>324</v>
      </c>
      <c r="I82" s="59" t="str">
        <f>VLOOKUP(B82,'Školská zařízení'!A:J,8)</f>
        <v>Středočeský</v>
      </c>
      <c r="J82" s="59" t="str">
        <f>VLOOKUP(B82,'Školská zařízení'!A:J,9)</f>
        <v>Benešov</v>
      </c>
      <c r="K82" s="59" t="str">
        <f>VLOOKUP(B82,'Školská zařízení'!A:J,10)</f>
        <v>Mrač</v>
      </c>
      <c r="L82" s="10" t="s">
        <v>325</v>
      </c>
      <c r="M82" s="85">
        <v>500000</v>
      </c>
      <c r="N82" s="86">
        <f t="shared" si="3"/>
        <v>350000</v>
      </c>
      <c r="O82" s="165">
        <v>2025</v>
      </c>
      <c r="P82" s="166">
        <v>2027</v>
      </c>
      <c r="Q82" s="43"/>
      <c r="R82" s="43"/>
      <c r="S82" s="125"/>
      <c r="T82" s="144"/>
    </row>
    <row r="83" spans="1:20" ht="32" x14ac:dyDescent="0.2">
      <c r="A83" s="43">
        <v>80</v>
      </c>
      <c r="B83" s="101" t="s">
        <v>154</v>
      </c>
      <c r="C83" s="59" t="str">
        <f>VLOOKUP(B83,'Školská zařízení'!A:J,2)</f>
        <v>Mateřská škola MiniSvět Mrač s.r.o.</v>
      </c>
      <c r="D83" s="59" t="str">
        <f>VLOOKUP(B83,'Školská zařízení'!A:J,4)</f>
        <v>Mateřská škola MiniSvět Mrač s.r.o.</v>
      </c>
      <c r="E83" s="43">
        <f>VLOOKUP(B83,'Školská zařízení'!A:J,5)</f>
        <v>28391357</v>
      </c>
      <c r="F83" s="43">
        <f>VLOOKUP(B83,'Školská zařízení'!A:J,6)</f>
        <v>181005239</v>
      </c>
      <c r="G83" s="43">
        <f>VLOOKUP(B83,'Školská zařízení'!A:J,7)</f>
        <v>691000328</v>
      </c>
      <c r="H83" s="10" t="s">
        <v>326</v>
      </c>
      <c r="I83" s="59" t="str">
        <f>VLOOKUP(B83,'Školská zařízení'!A:J,8)</f>
        <v>Středočeský</v>
      </c>
      <c r="J83" s="59" t="str">
        <f>VLOOKUP(B83,'Školská zařízení'!A:J,9)</f>
        <v>Benešov</v>
      </c>
      <c r="K83" s="59" t="str">
        <f>VLOOKUP(B83,'Školská zařízení'!A:J,10)</f>
        <v>Mrač</v>
      </c>
      <c r="L83" s="10" t="s">
        <v>327</v>
      </c>
      <c r="M83" s="85">
        <v>150000</v>
      </c>
      <c r="N83" s="86">
        <f t="shared" si="3"/>
        <v>105000</v>
      </c>
      <c r="O83" s="165">
        <v>2025</v>
      </c>
      <c r="P83" s="166">
        <v>2027</v>
      </c>
      <c r="Q83" s="43"/>
      <c r="R83" s="43"/>
      <c r="S83" s="125"/>
      <c r="T83" s="144"/>
    </row>
    <row r="84" spans="1:20" ht="32" x14ac:dyDescent="0.2">
      <c r="A84" s="58">
        <v>81</v>
      </c>
      <c r="B84" s="101" t="s">
        <v>154</v>
      </c>
      <c r="C84" s="59" t="str">
        <f>VLOOKUP(B84,'Školská zařízení'!A:J,2)</f>
        <v>Mateřská škola MiniSvět Mrač s.r.o.</v>
      </c>
      <c r="D84" s="59" t="str">
        <f>VLOOKUP(B84,'Školská zařízení'!A:J,4)</f>
        <v>Mateřská škola MiniSvět Mrač s.r.o.</v>
      </c>
      <c r="E84" s="43">
        <f>VLOOKUP(B84,'Školská zařízení'!A:J,5)</f>
        <v>28391357</v>
      </c>
      <c r="F84" s="43">
        <f>VLOOKUP(B84,'Školská zařízení'!A:J,6)</f>
        <v>181005239</v>
      </c>
      <c r="G84" s="43">
        <f>VLOOKUP(B84,'Školská zařízení'!A:J,7)</f>
        <v>691000328</v>
      </c>
      <c r="H84" s="10" t="s">
        <v>328</v>
      </c>
      <c r="I84" s="59" t="str">
        <f>VLOOKUP(B84,'Školská zařízení'!A:J,8)</f>
        <v>Středočeský</v>
      </c>
      <c r="J84" s="59" t="str">
        <f>VLOOKUP(B84,'Školská zařízení'!A:J,9)</f>
        <v>Benešov</v>
      </c>
      <c r="K84" s="59" t="str">
        <f>VLOOKUP(B84,'Školská zařízení'!A:J,10)</f>
        <v>Mrač</v>
      </c>
      <c r="L84" s="10" t="s">
        <v>329</v>
      </c>
      <c r="M84" s="85">
        <v>100000</v>
      </c>
      <c r="N84" s="86">
        <f t="shared" si="3"/>
        <v>70000</v>
      </c>
      <c r="O84" s="165">
        <v>2025</v>
      </c>
      <c r="P84" s="166">
        <v>2027</v>
      </c>
      <c r="Q84" s="43"/>
      <c r="R84" s="43"/>
      <c r="S84" s="125"/>
      <c r="T84" s="144"/>
    </row>
    <row r="85" spans="1:20" ht="48" x14ac:dyDescent="0.2">
      <c r="A85" s="58">
        <v>82</v>
      </c>
      <c r="B85" s="101" t="s">
        <v>154</v>
      </c>
      <c r="C85" s="59" t="str">
        <f>VLOOKUP(B85,'Školská zařízení'!A:J,2)</f>
        <v>Mateřská škola MiniSvět Mrač s.r.o.</v>
      </c>
      <c r="D85" s="59" t="str">
        <f>VLOOKUP(B85,'Školská zařízení'!A:J,4)</f>
        <v>Mateřská škola MiniSvět Mrač s.r.o.</v>
      </c>
      <c r="E85" s="43">
        <f>VLOOKUP(B85,'Školská zařízení'!A:J,5)</f>
        <v>28391357</v>
      </c>
      <c r="F85" s="43">
        <f>VLOOKUP(B85,'Školská zařízení'!A:J,6)</f>
        <v>181005239</v>
      </c>
      <c r="G85" s="43">
        <f>VLOOKUP(B85,'Školská zařízení'!A:J,7)</f>
        <v>691000328</v>
      </c>
      <c r="H85" s="10" t="s">
        <v>322</v>
      </c>
      <c r="I85" s="59" t="str">
        <f>VLOOKUP(B85,'Školská zařízení'!A:J,8)</f>
        <v>Středočeský</v>
      </c>
      <c r="J85" s="59" t="str">
        <f>VLOOKUP(B85,'Školská zařízení'!A:J,9)</f>
        <v>Benešov</v>
      </c>
      <c r="K85" s="59" t="str">
        <f>VLOOKUP(B85,'Školská zařízení'!A:J,10)</f>
        <v>Mrač</v>
      </c>
      <c r="L85" s="10" t="s">
        <v>330</v>
      </c>
      <c r="M85" s="85">
        <v>450000</v>
      </c>
      <c r="N85" s="86">
        <f t="shared" si="3"/>
        <v>315000</v>
      </c>
      <c r="O85" s="165">
        <v>2025</v>
      </c>
      <c r="P85" s="166">
        <v>2027</v>
      </c>
      <c r="Q85" s="43"/>
      <c r="R85" s="43"/>
      <c r="S85" s="125"/>
      <c r="T85" s="144"/>
    </row>
    <row r="86" spans="1:20" ht="32" x14ac:dyDescent="0.2">
      <c r="A86" s="43">
        <v>83</v>
      </c>
      <c r="B86" s="101" t="s">
        <v>154</v>
      </c>
      <c r="C86" s="59" t="str">
        <f>VLOOKUP(B86,'Školská zařízení'!A:J,2)</f>
        <v>Mateřská škola MiniSvět Mrač s.r.o.</v>
      </c>
      <c r="D86" s="59" t="str">
        <f>VLOOKUP(B86,'Školská zařízení'!A:J,4)</f>
        <v>Mateřská škola MiniSvět Mrač s.r.o.</v>
      </c>
      <c r="E86" s="43">
        <f>VLOOKUP(B86,'Školská zařízení'!A:J,5)</f>
        <v>28391357</v>
      </c>
      <c r="F86" s="43">
        <f>VLOOKUP(B86,'Školská zařízení'!A:J,6)</f>
        <v>181005239</v>
      </c>
      <c r="G86" s="43">
        <f>VLOOKUP(B86,'Školská zařízení'!A:J,7)</f>
        <v>691000328</v>
      </c>
      <c r="H86" s="10" t="s">
        <v>331</v>
      </c>
      <c r="I86" s="59" t="str">
        <f>VLOOKUP(B86,'Školská zařízení'!A:J,8)</f>
        <v>Středočeský</v>
      </c>
      <c r="J86" s="59" t="str">
        <f>VLOOKUP(B86,'Školská zařízení'!A:J,9)</f>
        <v>Benešov</v>
      </c>
      <c r="K86" s="59" t="str">
        <f>VLOOKUP(B86,'Školská zařízení'!A:J,10)</f>
        <v>Mrač</v>
      </c>
      <c r="L86" s="10" t="s">
        <v>332</v>
      </c>
      <c r="M86" s="85">
        <v>150000</v>
      </c>
      <c r="N86" s="86">
        <f t="shared" si="3"/>
        <v>105000</v>
      </c>
      <c r="O86" s="165">
        <v>2025</v>
      </c>
      <c r="P86" s="166">
        <v>2027</v>
      </c>
      <c r="Q86" s="43"/>
      <c r="R86" s="43"/>
      <c r="S86" s="125"/>
      <c r="T86" s="144"/>
    </row>
    <row r="87" spans="1:20" ht="48" x14ac:dyDescent="0.2">
      <c r="A87" s="58">
        <v>84</v>
      </c>
      <c r="B87" s="101" t="s">
        <v>154</v>
      </c>
      <c r="C87" s="59" t="str">
        <f>VLOOKUP(B87,'Školská zařízení'!A:J,2)</f>
        <v>Mateřská škola MiniSvět Mrač s.r.o.</v>
      </c>
      <c r="D87" s="59" t="str">
        <f>VLOOKUP(B87,'Školská zařízení'!A:J,4)</f>
        <v>Mateřská škola MiniSvět Mrač s.r.o.</v>
      </c>
      <c r="E87" s="43">
        <f>VLOOKUP(B87,'Školská zařízení'!A:J,5)</f>
        <v>28391357</v>
      </c>
      <c r="F87" s="43">
        <f>VLOOKUP(B87,'Školská zařízení'!A:J,6)</f>
        <v>181005239</v>
      </c>
      <c r="G87" s="43">
        <f>VLOOKUP(B87,'Školská zařízení'!A:J,7)</f>
        <v>691000328</v>
      </c>
      <c r="H87" s="10" t="s">
        <v>333</v>
      </c>
      <c r="I87" s="59" t="str">
        <f>VLOOKUP(B87,'Školská zařízení'!A:J,8)</f>
        <v>Středočeský</v>
      </c>
      <c r="J87" s="59" t="str">
        <f>VLOOKUP(B87,'Školská zařízení'!A:J,9)</f>
        <v>Benešov</v>
      </c>
      <c r="K87" s="59" t="str">
        <f>VLOOKUP(B87,'Školská zařízení'!A:J,10)</f>
        <v>Mrač</v>
      </c>
      <c r="L87" s="170" t="s">
        <v>991</v>
      </c>
      <c r="M87" s="171">
        <v>1700000</v>
      </c>
      <c r="N87" s="86">
        <f t="shared" si="3"/>
        <v>1190000</v>
      </c>
      <c r="O87" s="165">
        <v>2025</v>
      </c>
      <c r="P87" s="166">
        <v>2027</v>
      </c>
      <c r="Q87" s="43"/>
      <c r="R87" s="43"/>
      <c r="S87" s="125"/>
      <c r="T87" s="144"/>
    </row>
    <row r="88" spans="1:20" ht="32" x14ac:dyDescent="0.2">
      <c r="A88" s="58">
        <v>85</v>
      </c>
      <c r="B88" s="101" t="s">
        <v>154</v>
      </c>
      <c r="C88" s="59" t="str">
        <f>VLOOKUP(B88,'Školská zařízení'!A:J,2)</f>
        <v>Mateřská škola MiniSvět Mrač s.r.o.</v>
      </c>
      <c r="D88" s="59" t="str">
        <f>VLOOKUP(B88,'Školská zařízení'!A:J,4)</f>
        <v>Mateřská škola MiniSvět Mrač s.r.o.</v>
      </c>
      <c r="E88" s="43">
        <f>VLOOKUP(B88,'Školská zařízení'!A:J,5)</f>
        <v>28391357</v>
      </c>
      <c r="F88" s="43">
        <f>VLOOKUP(B88,'Školská zařízení'!A:J,6)</f>
        <v>181005239</v>
      </c>
      <c r="G88" s="43">
        <f>VLOOKUP(B88,'Školská zařízení'!A:J,7)</f>
        <v>691000328</v>
      </c>
      <c r="H88" s="10" t="s">
        <v>691</v>
      </c>
      <c r="I88" s="59" t="str">
        <f>VLOOKUP(B88,'Školská zařízení'!A:J,8)</f>
        <v>Středočeský</v>
      </c>
      <c r="J88" s="59" t="str">
        <f>VLOOKUP(B88,'Školská zařízení'!A:J,9)</f>
        <v>Benešov</v>
      </c>
      <c r="K88" s="59" t="str">
        <f>VLOOKUP(B88,'Školská zařízení'!A:J,10)</f>
        <v>Mrač</v>
      </c>
      <c r="L88" s="10" t="s">
        <v>692</v>
      </c>
      <c r="M88" s="85">
        <v>500000</v>
      </c>
      <c r="N88" s="86">
        <f t="shared" si="3"/>
        <v>350000</v>
      </c>
      <c r="O88" s="165">
        <v>2025</v>
      </c>
      <c r="P88" s="166">
        <v>2027</v>
      </c>
      <c r="Q88" s="43"/>
      <c r="R88" s="43"/>
      <c r="S88" s="125"/>
      <c r="T88" s="144"/>
    </row>
    <row r="89" spans="1:20" ht="32" x14ac:dyDescent="0.2">
      <c r="A89" s="43">
        <v>86</v>
      </c>
      <c r="B89" s="101" t="s">
        <v>154</v>
      </c>
      <c r="C89" s="59" t="str">
        <f>VLOOKUP(B89,'Školská zařízení'!A:J,2)</f>
        <v>Mateřská škola MiniSvět Mrač s.r.o.</v>
      </c>
      <c r="D89" s="59" t="str">
        <f>VLOOKUP(B89,'Školská zařízení'!A:J,4)</f>
        <v>Mateřská škola MiniSvět Mrač s.r.o.</v>
      </c>
      <c r="E89" s="43">
        <f>VLOOKUP(B89,'Školská zařízení'!A:J,5)</f>
        <v>28391357</v>
      </c>
      <c r="F89" s="43">
        <f>VLOOKUP(B89,'Školská zařízení'!A:J,6)</f>
        <v>181005239</v>
      </c>
      <c r="G89" s="43">
        <f>VLOOKUP(B89,'Školská zařízení'!A:J,7)</f>
        <v>691000328</v>
      </c>
      <c r="H89" s="10" t="s">
        <v>693</v>
      </c>
      <c r="I89" s="59" t="str">
        <f>VLOOKUP(B89,'Školská zařízení'!A:J,8)</f>
        <v>Středočeský</v>
      </c>
      <c r="J89" s="59" t="str">
        <f>VLOOKUP(B89,'Školská zařízení'!A:J,9)</f>
        <v>Benešov</v>
      </c>
      <c r="K89" s="59" t="str">
        <f>VLOOKUP(B89,'Školská zařízení'!A:J,10)</f>
        <v>Mrač</v>
      </c>
      <c r="L89" s="170" t="s">
        <v>992</v>
      </c>
      <c r="M89" s="171">
        <v>750000</v>
      </c>
      <c r="N89" s="86">
        <f t="shared" si="3"/>
        <v>525000</v>
      </c>
      <c r="O89" s="165">
        <v>2025</v>
      </c>
      <c r="P89" s="166">
        <v>2027</v>
      </c>
      <c r="Q89" s="43"/>
      <c r="R89" s="43"/>
      <c r="S89" s="125"/>
      <c r="T89" s="144"/>
    </row>
    <row r="90" spans="1:20" ht="32" x14ac:dyDescent="0.2">
      <c r="A90" s="58">
        <v>87</v>
      </c>
      <c r="B90" s="101" t="s">
        <v>154</v>
      </c>
      <c r="C90" s="59" t="str">
        <f>VLOOKUP(B90,'Školská zařízení'!A:J,2)</f>
        <v>Mateřská škola MiniSvět Mrač s.r.o.</v>
      </c>
      <c r="D90" s="59" t="str">
        <f>VLOOKUP(B90,'Školská zařízení'!A:J,4)</f>
        <v>Mateřská škola MiniSvět Mrač s.r.o.</v>
      </c>
      <c r="E90" s="43">
        <f>VLOOKUP(B90,'Školská zařízení'!A:J,5)</f>
        <v>28391357</v>
      </c>
      <c r="F90" s="43">
        <f>VLOOKUP(B90,'Školská zařízení'!A:J,6)</f>
        <v>181005239</v>
      </c>
      <c r="G90" s="43">
        <f>VLOOKUP(B90,'Školská zařízení'!A:J,7)</f>
        <v>691000328</v>
      </c>
      <c r="H90" s="10" t="s">
        <v>694</v>
      </c>
      <c r="I90" s="59" t="str">
        <f>VLOOKUP(B90,'Školská zařízení'!A:J,8)</f>
        <v>Středočeský</v>
      </c>
      <c r="J90" s="59" t="str">
        <f>VLOOKUP(B90,'Školská zařízení'!A:J,9)</f>
        <v>Benešov</v>
      </c>
      <c r="K90" s="59" t="str">
        <f>VLOOKUP(B90,'Školská zařízení'!A:J,10)</f>
        <v>Mrač</v>
      </c>
      <c r="L90" s="10" t="s">
        <v>698</v>
      </c>
      <c r="M90" s="85">
        <v>300000</v>
      </c>
      <c r="N90" s="86">
        <f t="shared" si="3"/>
        <v>210000</v>
      </c>
      <c r="O90" s="165">
        <v>2025</v>
      </c>
      <c r="P90" s="166">
        <v>2027</v>
      </c>
      <c r="Q90" s="43"/>
      <c r="R90" s="43"/>
      <c r="S90" s="125"/>
      <c r="T90" s="144"/>
    </row>
    <row r="91" spans="1:20" ht="32" x14ac:dyDescent="0.2">
      <c r="A91" s="58">
        <v>88</v>
      </c>
      <c r="B91" s="101" t="s">
        <v>154</v>
      </c>
      <c r="C91" s="59" t="str">
        <f>VLOOKUP(B91,'Školská zařízení'!A:J,2)</f>
        <v>Mateřská škola MiniSvět Mrač s.r.o.</v>
      </c>
      <c r="D91" s="59" t="str">
        <f>VLOOKUP(B91,'Školská zařízení'!A:J,4)</f>
        <v>Mateřská škola MiniSvět Mrač s.r.o.</v>
      </c>
      <c r="E91" s="43">
        <f>VLOOKUP(B91,'Školská zařízení'!A:J,5)</f>
        <v>28391357</v>
      </c>
      <c r="F91" s="43">
        <f>VLOOKUP(B91,'Školská zařízení'!A:J,6)</f>
        <v>181005239</v>
      </c>
      <c r="G91" s="43">
        <f>VLOOKUP(B91,'Školská zařízení'!A:J,7)</f>
        <v>691000328</v>
      </c>
      <c r="H91" s="10" t="s">
        <v>695</v>
      </c>
      <c r="I91" s="59" t="str">
        <f>VLOOKUP(B91,'Školská zařízení'!A:J,8)</f>
        <v>Středočeský</v>
      </c>
      <c r="J91" s="59" t="str">
        <f>VLOOKUP(B91,'Školská zařízení'!A:J,9)</f>
        <v>Benešov</v>
      </c>
      <c r="K91" s="59" t="str">
        <f>VLOOKUP(B91,'Školská zařízení'!A:J,10)</f>
        <v>Mrač</v>
      </c>
      <c r="L91" s="170" t="s">
        <v>993</v>
      </c>
      <c r="M91" s="171">
        <v>750000</v>
      </c>
      <c r="N91" s="86">
        <f t="shared" si="3"/>
        <v>525000</v>
      </c>
      <c r="O91" s="165">
        <v>2025</v>
      </c>
      <c r="P91" s="166">
        <v>2027</v>
      </c>
      <c r="Q91" s="43"/>
      <c r="R91" s="43"/>
      <c r="S91" s="125"/>
      <c r="T91" s="144"/>
    </row>
    <row r="92" spans="1:20" ht="32" x14ac:dyDescent="0.2">
      <c r="A92" s="43">
        <v>89</v>
      </c>
      <c r="B92" s="101" t="s">
        <v>154</v>
      </c>
      <c r="C92" s="59" t="str">
        <f>VLOOKUP(B92,'Školská zařízení'!A:J,2)</f>
        <v>Mateřská škola MiniSvět Mrač s.r.o.</v>
      </c>
      <c r="D92" s="59" t="str">
        <f>VLOOKUP(B92,'Školská zařízení'!A:J,4)</f>
        <v>Mateřská škola MiniSvět Mrač s.r.o.</v>
      </c>
      <c r="E92" s="43">
        <f>VLOOKUP(B92,'Školská zařízení'!A:J,5)</f>
        <v>28391357</v>
      </c>
      <c r="F92" s="43">
        <f>VLOOKUP(B92,'Školská zařízení'!A:J,6)</f>
        <v>181005239</v>
      </c>
      <c r="G92" s="43">
        <f>VLOOKUP(B92,'Školská zařízení'!A:J,7)</f>
        <v>691000328</v>
      </c>
      <c r="H92" s="10" t="s">
        <v>696</v>
      </c>
      <c r="I92" s="59" t="str">
        <f>VLOOKUP(B92,'Školská zařízení'!A:J,8)</f>
        <v>Středočeský</v>
      </c>
      <c r="J92" s="59" t="str">
        <f>VLOOKUP(B92,'Školská zařízení'!A:J,9)</f>
        <v>Benešov</v>
      </c>
      <c r="K92" s="59" t="str">
        <f>VLOOKUP(B92,'Školská zařízení'!A:J,10)</f>
        <v>Mrač</v>
      </c>
      <c r="L92" s="170" t="s">
        <v>699</v>
      </c>
      <c r="M92" s="171">
        <v>150000</v>
      </c>
      <c r="N92" s="86">
        <f t="shared" si="3"/>
        <v>105000</v>
      </c>
      <c r="O92" s="165">
        <v>2025</v>
      </c>
      <c r="P92" s="166">
        <v>2027</v>
      </c>
      <c r="Q92" s="43"/>
      <c r="R92" s="43"/>
      <c r="S92" s="125"/>
      <c r="T92" s="144"/>
    </row>
    <row r="93" spans="1:20" s="50" customFormat="1" ht="48" x14ac:dyDescent="0.2">
      <c r="A93" s="58">
        <v>90</v>
      </c>
      <c r="B93" s="101" t="s">
        <v>154</v>
      </c>
      <c r="C93" s="59" t="str">
        <f>VLOOKUP(B93,'Školská zařízení'!A:J,2)</f>
        <v>Mateřská škola MiniSvět Mrač s.r.o.</v>
      </c>
      <c r="D93" s="59" t="str">
        <f>VLOOKUP(B93,'Školská zařízení'!A:J,4)</f>
        <v>Mateřská škola MiniSvět Mrač s.r.o.</v>
      </c>
      <c r="E93" s="43">
        <f>VLOOKUP(B93,'Školská zařízení'!A:J,5)</f>
        <v>28391357</v>
      </c>
      <c r="F93" s="43">
        <f>VLOOKUP(B93,'Školská zařízení'!A:J,6)</f>
        <v>181005239</v>
      </c>
      <c r="G93" s="43">
        <f>VLOOKUP(B93,'Školská zařízení'!A:J,7)</f>
        <v>691000328</v>
      </c>
      <c r="H93" s="170" t="s">
        <v>994</v>
      </c>
      <c r="I93" s="168" t="str">
        <f>VLOOKUP(B93,'Školská zařízení'!A:J,8)</f>
        <v>Středočeský</v>
      </c>
      <c r="J93" s="168" t="str">
        <f>VLOOKUP(B93,'Školská zařízení'!A:J,9)</f>
        <v>Benešov</v>
      </c>
      <c r="K93" s="168" t="str">
        <f>VLOOKUP(B93,'Školská zařízení'!A:J,10)</f>
        <v>Mrač</v>
      </c>
      <c r="L93" s="170" t="s">
        <v>1000</v>
      </c>
      <c r="M93" s="171">
        <v>300000</v>
      </c>
      <c r="N93" s="86">
        <f t="shared" ref="N93:N94" si="4">M93*0.7</f>
        <v>210000</v>
      </c>
      <c r="O93" s="165">
        <v>2025</v>
      </c>
      <c r="P93" s="166">
        <v>2027</v>
      </c>
      <c r="Q93" s="169"/>
      <c r="R93" s="169"/>
      <c r="S93" s="167"/>
      <c r="T93" s="173"/>
    </row>
    <row r="94" spans="1:20" s="50" customFormat="1" ht="16" x14ac:dyDescent="0.2">
      <c r="A94" s="58">
        <v>91</v>
      </c>
      <c r="B94" s="101" t="s">
        <v>154</v>
      </c>
      <c r="C94" s="59" t="str">
        <f>VLOOKUP(B94,'Školská zařízení'!A:J,2)</f>
        <v>Mateřská škola MiniSvět Mrač s.r.o.</v>
      </c>
      <c r="D94" s="59" t="str">
        <f>VLOOKUP(B94,'Školská zařízení'!A:J,4)</f>
        <v>Mateřská škola MiniSvět Mrač s.r.o.</v>
      </c>
      <c r="E94" s="43">
        <f>VLOOKUP(B94,'Školská zařízení'!A:J,5)</f>
        <v>28391357</v>
      </c>
      <c r="F94" s="43">
        <f>VLOOKUP(B94,'Školská zařízení'!A:J,6)</f>
        <v>181005239</v>
      </c>
      <c r="G94" s="43">
        <f>VLOOKUP(B94,'Školská zařízení'!A:J,7)</f>
        <v>691000328</v>
      </c>
      <c r="H94" s="170" t="s">
        <v>995</v>
      </c>
      <c r="I94" s="168" t="str">
        <f>VLOOKUP(B94,'Školská zařízení'!A:J,8)</f>
        <v>Středočeský</v>
      </c>
      <c r="J94" s="168" t="str">
        <f>VLOOKUP(B94,'Školská zařízení'!A:J,9)</f>
        <v>Benešov</v>
      </c>
      <c r="K94" s="168" t="str">
        <f>VLOOKUP(B94,'Školská zařízení'!A:J,10)</f>
        <v>Mrač</v>
      </c>
      <c r="L94" s="170" t="s">
        <v>1001</v>
      </c>
      <c r="M94" s="171">
        <v>2500000</v>
      </c>
      <c r="N94" s="86">
        <f t="shared" si="4"/>
        <v>1750000</v>
      </c>
      <c r="O94" s="165">
        <v>2025</v>
      </c>
      <c r="P94" s="166">
        <v>2027</v>
      </c>
      <c r="Q94" s="169"/>
      <c r="R94" s="169"/>
      <c r="S94" s="167"/>
      <c r="T94" s="173"/>
    </row>
    <row r="95" spans="1:20" s="50" customFormat="1" ht="16" x14ac:dyDescent="0.2">
      <c r="A95" s="43">
        <v>92</v>
      </c>
      <c r="B95" s="101" t="s">
        <v>154</v>
      </c>
      <c r="C95" s="59" t="str">
        <f>VLOOKUP(B95,'Školská zařízení'!A:J,2)</f>
        <v>Mateřská škola MiniSvět Mrač s.r.o.</v>
      </c>
      <c r="D95" s="59" t="str">
        <f>VLOOKUP(B95,'Školská zařízení'!A:J,4)</f>
        <v>Mateřská škola MiniSvět Mrač s.r.o.</v>
      </c>
      <c r="E95" s="43">
        <f>VLOOKUP(B95,'Školská zařízení'!A:J,5)</f>
        <v>28391357</v>
      </c>
      <c r="F95" s="43">
        <f>VLOOKUP(B95,'Školská zařízení'!A:J,6)</f>
        <v>181005239</v>
      </c>
      <c r="G95" s="43">
        <f>VLOOKUP(B95,'Školská zařízení'!A:J,7)</f>
        <v>691000328</v>
      </c>
      <c r="H95" s="170" t="s">
        <v>996</v>
      </c>
      <c r="I95" s="168" t="str">
        <f>VLOOKUP(B95,'Školská zařízení'!A:J,8)</f>
        <v>Středočeský</v>
      </c>
      <c r="J95" s="168" t="str">
        <f>VLOOKUP(B95,'Školská zařízení'!A:J,9)</f>
        <v>Benešov</v>
      </c>
      <c r="K95" s="168" t="str">
        <f>VLOOKUP(B95,'Školská zařízení'!A:J,10)</f>
        <v>Mrač</v>
      </c>
      <c r="L95" s="170" t="s">
        <v>1002</v>
      </c>
      <c r="M95" s="171">
        <v>5000000</v>
      </c>
      <c r="N95" s="86">
        <f t="shared" ref="N95:N98" si="5">M95*0.7</f>
        <v>3500000</v>
      </c>
      <c r="O95" s="165">
        <v>2025</v>
      </c>
      <c r="P95" s="166">
        <v>2027</v>
      </c>
      <c r="Q95" s="169"/>
      <c r="R95" s="169"/>
      <c r="S95" s="167"/>
      <c r="T95" s="173"/>
    </row>
    <row r="96" spans="1:20" s="50" customFormat="1" ht="32" x14ac:dyDescent="0.2">
      <c r="A96" s="58">
        <v>93</v>
      </c>
      <c r="B96" s="101" t="s">
        <v>154</v>
      </c>
      <c r="C96" s="59" t="str">
        <f>VLOOKUP(B96,'Školská zařízení'!A:J,2)</f>
        <v>Mateřská škola MiniSvět Mrač s.r.o.</v>
      </c>
      <c r="D96" s="59" t="str">
        <f>VLOOKUP(B96,'Školská zařízení'!A:J,4)</f>
        <v>Mateřská škola MiniSvět Mrač s.r.o.</v>
      </c>
      <c r="E96" s="43">
        <f>VLOOKUP(B96,'Školská zařízení'!A:J,5)</f>
        <v>28391357</v>
      </c>
      <c r="F96" s="43">
        <f>VLOOKUP(B96,'Školská zařízení'!A:J,6)</f>
        <v>181005239</v>
      </c>
      <c r="G96" s="43">
        <f>VLOOKUP(B96,'Školská zařízení'!A:J,7)</f>
        <v>691000328</v>
      </c>
      <c r="H96" s="170" t="s">
        <v>997</v>
      </c>
      <c r="I96" s="168" t="str">
        <f>VLOOKUP(B96,'Školská zařízení'!A:J,8)</f>
        <v>Středočeský</v>
      </c>
      <c r="J96" s="168" t="str">
        <f>VLOOKUP(B96,'Školská zařízení'!A:J,9)</f>
        <v>Benešov</v>
      </c>
      <c r="K96" s="168" t="str">
        <f>VLOOKUP(B96,'Školská zařízení'!A:J,10)</f>
        <v>Mrač</v>
      </c>
      <c r="L96" s="170" t="s">
        <v>1003</v>
      </c>
      <c r="M96" s="171">
        <v>200000</v>
      </c>
      <c r="N96" s="86">
        <f t="shared" si="5"/>
        <v>140000</v>
      </c>
      <c r="O96" s="165">
        <v>2025</v>
      </c>
      <c r="P96" s="166">
        <v>2027</v>
      </c>
      <c r="Q96" s="169"/>
      <c r="R96" s="169"/>
      <c r="S96" s="167"/>
      <c r="T96" s="173"/>
    </row>
    <row r="97" spans="1:20" s="50" customFormat="1" ht="32" x14ac:dyDescent="0.2">
      <c r="A97" s="58">
        <v>94</v>
      </c>
      <c r="B97" s="101" t="s">
        <v>154</v>
      </c>
      <c r="C97" s="59" t="str">
        <f>VLOOKUP(B97,'Školská zařízení'!A:J,2)</f>
        <v>Mateřská škola MiniSvět Mrač s.r.o.</v>
      </c>
      <c r="D97" s="59" t="str">
        <f>VLOOKUP(B97,'Školská zařízení'!A:J,4)</f>
        <v>Mateřská škola MiniSvět Mrač s.r.o.</v>
      </c>
      <c r="E97" s="43">
        <f>VLOOKUP(B97,'Školská zařízení'!A:J,5)</f>
        <v>28391357</v>
      </c>
      <c r="F97" s="43">
        <f>VLOOKUP(B97,'Školská zařízení'!A:J,6)</f>
        <v>181005239</v>
      </c>
      <c r="G97" s="43">
        <f>VLOOKUP(B97,'Školská zařízení'!A:J,7)</f>
        <v>691000328</v>
      </c>
      <c r="H97" s="170" t="s">
        <v>998</v>
      </c>
      <c r="I97" s="168" t="str">
        <f>VLOOKUP(B97,'Školská zařízení'!A:J,8)</f>
        <v>Středočeský</v>
      </c>
      <c r="J97" s="168" t="str">
        <f>VLOOKUP(B97,'Školská zařízení'!A:J,9)</f>
        <v>Benešov</v>
      </c>
      <c r="K97" s="168" t="str">
        <f>VLOOKUP(B97,'Školská zařízení'!A:J,10)</f>
        <v>Mrač</v>
      </c>
      <c r="L97" s="170" t="s">
        <v>1004</v>
      </c>
      <c r="M97" s="171">
        <v>200000</v>
      </c>
      <c r="N97" s="86">
        <f t="shared" si="5"/>
        <v>140000</v>
      </c>
      <c r="O97" s="165">
        <v>2025</v>
      </c>
      <c r="P97" s="166">
        <v>2027</v>
      </c>
      <c r="Q97" s="169"/>
      <c r="R97" s="169"/>
      <c r="S97" s="167"/>
      <c r="T97" s="173"/>
    </row>
    <row r="98" spans="1:20" s="50" customFormat="1" ht="16" x14ac:dyDescent="0.2">
      <c r="A98" s="43">
        <v>95</v>
      </c>
      <c r="B98" s="101" t="s">
        <v>154</v>
      </c>
      <c r="C98" s="59" t="str">
        <f>VLOOKUP(B98,'Školská zařízení'!A:J,2)</f>
        <v>Mateřská škola MiniSvět Mrač s.r.o.</v>
      </c>
      <c r="D98" s="59" t="str">
        <f>VLOOKUP(B98,'Školská zařízení'!A:J,4)</f>
        <v>Mateřská škola MiniSvět Mrač s.r.o.</v>
      </c>
      <c r="E98" s="43">
        <f>VLOOKUP(B98,'Školská zařízení'!A:J,5)</f>
        <v>28391357</v>
      </c>
      <c r="F98" s="43">
        <f>VLOOKUP(B98,'Školská zařízení'!A:J,6)</f>
        <v>181005239</v>
      </c>
      <c r="G98" s="43">
        <f>VLOOKUP(B98,'Školská zařízení'!A:J,7)</f>
        <v>691000328</v>
      </c>
      <c r="H98" s="170" t="s">
        <v>999</v>
      </c>
      <c r="I98" s="168" t="str">
        <f>VLOOKUP(B98,'Školská zařízení'!A:J,8)</f>
        <v>Středočeský</v>
      </c>
      <c r="J98" s="168" t="str">
        <f>VLOOKUP(B98,'Školská zařízení'!A:J,9)</f>
        <v>Benešov</v>
      </c>
      <c r="K98" s="168" t="str">
        <f>VLOOKUP(B98,'Školská zařízení'!A:J,10)</f>
        <v>Mrač</v>
      </c>
      <c r="L98" s="170" t="s">
        <v>1005</v>
      </c>
      <c r="M98" s="171">
        <v>1500000</v>
      </c>
      <c r="N98" s="86">
        <f t="shared" si="5"/>
        <v>1050000</v>
      </c>
      <c r="O98" s="165">
        <v>2025</v>
      </c>
      <c r="P98" s="166">
        <v>2027</v>
      </c>
      <c r="Q98" s="169"/>
      <c r="R98" s="169"/>
      <c r="S98" s="167"/>
      <c r="T98" s="173"/>
    </row>
    <row r="99" spans="1:20" ht="32" x14ac:dyDescent="0.2">
      <c r="A99" s="58">
        <v>96</v>
      </c>
      <c r="B99" s="101" t="s">
        <v>154</v>
      </c>
      <c r="C99" s="59" t="str">
        <f>VLOOKUP(B99,'Školská zařízení'!A:J,2)</f>
        <v>Mateřská škola MiniSvět Mrač s.r.o.</v>
      </c>
      <c r="D99" s="59" t="str">
        <f>VLOOKUP(B99,'Školská zařízení'!A:J,4)</f>
        <v>Mateřská škola MiniSvět Mrač s.r.o.</v>
      </c>
      <c r="E99" s="43">
        <f>VLOOKUP(B99,'Školská zařízení'!A:J,5)</f>
        <v>28391357</v>
      </c>
      <c r="F99" s="43">
        <f>VLOOKUP(B99,'Školská zařízení'!A:J,6)</f>
        <v>181005239</v>
      </c>
      <c r="G99" s="43">
        <f>VLOOKUP(B99,'Školská zařízení'!A:J,7)</f>
        <v>691000328</v>
      </c>
      <c r="H99" s="10" t="s">
        <v>697</v>
      </c>
      <c r="I99" s="59" t="str">
        <f>VLOOKUP(B99,'Školská zařízení'!A:J,8)</f>
        <v>Středočeský</v>
      </c>
      <c r="J99" s="59" t="str">
        <f>VLOOKUP(B99,'Školská zařízení'!A:J,9)</f>
        <v>Benešov</v>
      </c>
      <c r="K99" s="59" t="str">
        <f>VLOOKUP(B99,'Školská zařízení'!A:J,10)</f>
        <v>Mrač</v>
      </c>
      <c r="L99" s="10" t="s">
        <v>700</v>
      </c>
      <c r="M99" s="85">
        <v>120000</v>
      </c>
      <c r="N99" s="86">
        <f t="shared" si="3"/>
        <v>84000</v>
      </c>
      <c r="O99" s="165">
        <v>2025</v>
      </c>
      <c r="P99" s="166">
        <v>2027</v>
      </c>
      <c r="Q99" s="43"/>
      <c r="R99" s="43"/>
      <c r="S99" s="125"/>
      <c r="T99" s="144"/>
    </row>
    <row r="100" spans="1:20" ht="48" x14ac:dyDescent="0.2">
      <c r="A100" s="58">
        <v>97</v>
      </c>
      <c r="B100" s="101" t="s">
        <v>224</v>
      </c>
      <c r="C100" s="59" t="str">
        <f>VLOOKUP(B100,'Školská zařízení'!A:J,2)</f>
        <v>Mateřská škola Nespeky, příspěvková organizace</v>
      </c>
      <c r="D100" s="59" t="str">
        <f>VLOOKUP(B100,'Školská zařízení'!A:J,4)</f>
        <v>Obec Nespeky</v>
      </c>
      <c r="E100" s="43">
        <f>VLOOKUP(B100,'Školská zařízení'!A:J,5)</f>
        <v>72554215</v>
      </c>
      <c r="F100" s="43" t="str">
        <f>VLOOKUP(B100,'Školská zařízení'!A:J,6)</f>
        <v> 181035804</v>
      </c>
      <c r="G100" s="43">
        <f>VLOOKUP(B100,'Školská zařízení'!A:J,7)</f>
        <v>691004072</v>
      </c>
      <c r="H100" s="10" t="s">
        <v>334</v>
      </c>
      <c r="I100" s="59" t="str">
        <f>VLOOKUP(B100,'Školská zařízení'!A:J,8)</f>
        <v>Středočeský</v>
      </c>
      <c r="J100" s="59" t="str">
        <f>VLOOKUP(B100,'Školská zařízení'!A:J,9)</f>
        <v>Benešov</v>
      </c>
      <c r="K100" s="59" t="str">
        <f>VLOOKUP(B100,'Školská zařízení'!A:J,10)</f>
        <v>Nespeky</v>
      </c>
      <c r="L100" s="170" t="s">
        <v>1016</v>
      </c>
      <c r="M100" s="85">
        <v>500000</v>
      </c>
      <c r="N100" s="86">
        <f t="shared" si="3"/>
        <v>350000</v>
      </c>
      <c r="O100" s="165">
        <v>2025</v>
      </c>
      <c r="P100" s="166">
        <v>2027</v>
      </c>
      <c r="Q100" s="43"/>
      <c r="R100" s="43"/>
      <c r="S100" s="173" t="s">
        <v>1017</v>
      </c>
      <c r="T100" s="144"/>
    </row>
    <row r="101" spans="1:20" ht="64" x14ac:dyDescent="0.2">
      <c r="A101" s="43">
        <v>98</v>
      </c>
      <c r="B101" s="101" t="s">
        <v>198</v>
      </c>
      <c r="C101" s="59" t="str">
        <f>VLOOKUP(B101,'Školská zařízení'!A:J,2)</f>
        <v>Mateřská škola Netvořice, okres Benešov, příspěvková organizace</v>
      </c>
      <c r="D101" s="59" t="str">
        <f>VLOOKUP(B101,'Školská zařízení'!A:J,4)</f>
        <v>Městys Netvořice</v>
      </c>
      <c r="E101" s="43">
        <f>VLOOKUP(B101,'Školská zařízení'!A:J,5)</f>
        <v>70996857</v>
      </c>
      <c r="F101" s="43" t="str">
        <f>VLOOKUP(B101,'Školská zařízení'!A:J,6)</f>
        <v> 107510251</v>
      </c>
      <c r="G101" s="43">
        <f>VLOOKUP(B101,'Školská zařízení'!A:J,7)</f>
        <v>600041620</v>
      </c>
      <c r="H101" s="10" t="s">
        <v>275</v>
      </c>
      <c r="I101" s="59" t="str">
        <f>VLOOKUP(B101,'Školská zařízení'!A:J,8)</f>
        <v>Středočeský</v>
      </c>
      <c r="J101" s="59" t="str">
        <f>VLOOKUP(B101,'Školská zařízení'!A:J,9)</f>
        <v>Benešov</v>
      </c>
      <c r="K101" s="59" t="str">
        <f>VLOOKUP(B101,'Školská zařízení'!A:J,10)</f>
        <v>Netvořice</v>
      </c>
      <c r="L101" s="10" t="s">
        <v>335</v>
      </c>
      <c r="M101" s="85">
        <v>750000</v>
      </c>
      <c r="N101" s="86">
        <f t="shared" si="3"/>
        <v>525000</v>
      </c>
      <c r="O101" s="165">
        <v>2025</v>
      </c>
      <c r="P101" s="166">
        <v>2027</v>
      </c>
      <c r="Q101" s="43"/>
      <c r="R101" s="43"/>
      <c r="S101" s="125"/>
      <c r="T101" s="144"/>
    </row>
    <row r="102" spans="1:20" ht="48" x14ac:dyDescent="0.2">
      <c r="A102" s="58">
        <v>99</v>
      </c>
      <c r="B102" s="101" t="s">
        <v>198</v>
      </c>
      <c r="C102" s="59" t="str">
        <f>VLOOKUP(B102,'Školská zařízení'!A:J,2)</f>
        <v>Mateřská škola Netvořice, okres Benešov, příspěvková organizace</v>
      </c>
      <c r="D102" s="59" t="str">
        <f>VLOOKUP(B102,'Školská zařízení'!A:J,4)</f>
        <v>Městys Netvořice</v>
      </c>
      <c r="E102" s="43">
        <f>VLOOKUP(B102,'Školská zařízení'!A:J,5)</f>
        <v>70996857</v>
      </c>
      <c r="F102" s="43" t="str">
        <f>VLOOKUP(B102,'Školská zařízení'!A:J,6)</f>
        <v> 107510251</v>
      </c>
      <c r="G102" s="43">
        <f>VLOOKUP(B102,'Školská zařízení'!A:J,7)</f>
        <v>600041620</v>
      </c>
      <c r="H102" s="10" t="s">
        <v>336</v>
      </c>
      <c r="I102" s="59" t="str">
        <f>VLOOKUP(B102,'Školská zařízení'!A:J,8)</f>
        <v>Středočeský</v>
      </c>
      <c r="J102" s="59" t="str">
        <f>VLOOKUP(B102,'Školská zařízení'!A:J,9)</f>
        <v>Benešov</v>
      </c>
      <c r="K102" s="59" t="str">
        <f>VLOOKUP(B102,'Školská zařízení'!A:J,10)</f>
        <v>Netvořice</v>
      </c>
      <c r="L102" s="10" t="s">
        <v>337</v>
      </c>
      <c r="M102" s="85">
        <v>50000</v>
      </c>
      <c r="N102" s="86">
        <f t="shared" si="3"/>
        <v>35000</v>
      </c>
      <c r="O102" s="165">
        <v>2025</v>
      </c>
      <c r="P102" s="166">
        <v>2027</v>
      </c>
      <c r="Q102" s="43"/>
      <c r="R102" s="43"/>
      <c r="S102" s="125"/>
      <c r="T102" s="144"/>
    </row>
    <row r="103" spans="1:20" ht="16" x14ac:dyDescent="0.2">
      <c r="A103" s="58">
        <v>100</v>
      </c>
      <c r="B103" s="101" t="s">
        <v>198</v>
      </c>
      <c r="C103" s="59" t="str">
        <f>VLOOKUP(B103,'Školská zařízení'!A:J,2)</f>
        <v>Mateřská škola Netvořice, okres Benešov, příspěvková organizace</v>
      </c>
      <c r="D103" s="59" t="str">
        <f>VLOOKUP(B103,'Školská zařízení'!A:J,4)</f>
        <v>Městys Netvořice</v>
      </c>
      <c r="E103" s="43">
        <f>VLOOKUP(B103,'Školská zařízení'!A:J,5)</f>
        <v>70996857</v>
      </c>
      <c r="F103" s="43" t="str">
        <f>VLOOKUP(B103,'Školská zařízení'!A:J,6)</f>
        <v> 107510251</v>
      </c>
      <c r="G103" s="43">
        <f>VLOOKUP(B103,'Školská zařízení'!A:J,7)</f>
        <v>600041620</v>
      </c>
      <c r="H103" s="10" t="s">
        <v>274</v>
      </c>
      <c r="I103" s="59" t="str">
        <f>VLOOKUP(B103,'Školská zařízení'!A:J,8)</f>
        <v>Středočeský</v>
      </c>
      <c r="J103" s="59" t="str">
        <f>VLOOKUP(B103,'Školská zařízení'!A:J,9)</f>
        <v>Benešov</v>
      </c>
      <c r="K103" s="59" t="str">
        <f>VLOOKUP(B103,'Školská zařízení'!A:J,10)</f>
        <v>Netvořice</v>
      </c>
      <c r="L103" s="10" t="s">
        <v>338</v>
      </c>
      <c r="M103" s="85">
        <v>250000</v>
      </c>
      <c r="N103" s="86">
        <f t="shared" si="3"/>
        <v>175000</v>
      </c>
      <c r="O103" s="165">
        <v>2025</v>
      </c>
      <c r="P103" s="166">
        <v>2027</v>
      </c>
      <c r="Q103" s="43"/>
      <c r="R103" s="43"/>
      <c r="S103" s="125"/>
      <c r="T103" s="144"/>
    </row>
    <row r="104" spans="1:20" ht="39" customHeight="1" x14ac:dyDescent="0.2">
      <c r="A104" s="43">
        <v>101</v>
      </c>
      <c r="B104" s="101" t="s">
        <v>176</v>
      </c>
      <c r="C104" s="59" t="str">
        <f>VLOOKUP(B104,'Školská zařízení'!A:J,2)</f>
        <v>Mateřská škola Neveklov, okres Benešov</v>
      </c>
      <c r="D104" s="59" t="str">
        <f>VLOOKUP(B104,'Školská zařízení'!A:J,4)</f>
        <v>Město Neveklov</v>
      </c>
      <c r="E104" s="43">
        <f>VLOOKUP(B104,'Školská zařízení'!A:J,5)</f>
        <v>70990662</v>
      </c>
      <c r="F104" s="43">
        <f>VLOOKUP(B104,'Školská zařízení'!A:J,6)</f>
        <v>107510260</v>
      </c>
      <c r="G104" s="43">
        <f>VLOOKUP(B104,'Školská zařízení'!A:J,7)</f>
        <v>600041638</v>
      </c>
      <c r="H104" s="10" t="s">
        <v>339</v>
      </c>
      <c r="I104" s="59" t="str">
        <f>VLOOKUP(B104,'Školská zařízení'!A:J,8)</f>
        <v>Středočeský</v>
      </c>
      <c r="J104" s="59" t="str">
        <f>VLOOKUP(B104,'Školská zařízení'!A:J,9)</f>
        <v>Benešov</v>
      </c>
      <c r="K104" s="59" t="str">
        <f>VLOOKUP(B104,'Školská zařízení'!A:J,10)</f>
        <v>Neveklov</v>
      </c>
      <c r="L104" s="10" t="s">
        <v>340</v>
      </c>
      <c r="M104" s="85">
        <v>1000000</v>
      </c>
      <c r="N104" s="86">
        <f t="shared" si="3"/>
        <v>700000</v>
      </c>
      <c r="O104" s="165">
        <v>2025</v>
      </c>
      <c r="P104" s="166">
        <v>2027</v>
      </c>
      <c r="Q104" s="43"/>
      <c r="R104" s="43"/>
      <c r="S104" s="125"/>
      <c r="T104" s="144"/>
    </row>
    <row r="105" spans="1:20" ht="64" x14ac:dyDescent="0.2">
      <c r="A105" s="58">
        <v>102</v>
      </c>
      <c r="B105" s="101" t="s">
        <v>176</v>
      </c>
      <c r="C105" s="59" t="str">
        <f>VLOOKUP(B105,'Školská zařízení'!A:J,2)</f>
        <v>Mateřská škola Neveklov, okres Benešov</v>
      </c>
      <c r="D105" s="59" t="str">
        <f>VLOOKUP(B105,'Školská zařízení'!A:J,4)</f>
        <v>Město Neveklov</v>
      </c>
      <c r="E105" s="43">
        <f>VLOOKUP(B105,'Školská zařízení'!A:J,5)</f>
        <v>70990662</v>
      </c>
      <c r="F105" s="43">
        <f>VLOOKUP(B105,'Školská zařízení'!A:J,6)</f>
        <v>107510260</v>
      </c>
      <c r="G105" s="43">
        <f>VLOOKUP(B105,'Školská zařízení'!A:J,7)</f>
        <v>600041638</v>
      </c>
      <c r="H105" s="10" t="s">
        <v>341</v>
      </c>
      <c r="I105" s="59" t="str">
        <f>VLOOKUP(B105,'Školská zařízení'!A:J,8)</f>
        <v>Středočeský</v>
      </c>
      <c r="J105" s="59" t="str">
        <f>VLOOKUP(B105,'Školská zařízení'!A:J,9)</f>
        <v>Benešov</v>
      </c>
      <c r="K105" s="59" t="str">
        <f>VLOOKUP(B105,'Školská zařízení'!A:J,10)</f>
        <v>Neveklov</v>
      </c>
      <c r="L105" s="10" t="s">
        <v>342</v>
      </c>
      <c r="M105" s="85">
        <v>200000</v>
      </c>
      <c r="N105" s="86">
        <f t="shared" si="3"/>
        <v>140000</v>
      </c>
      <c r="O105" s="165">
        <v>2025</v>
      </c>
      <c r="P105" s="166">
        <v>2027</v>
      </c>
      <c r="Q105" s="43"/>
      <c r="R105" s="43"/>
      <c r="S105" s="125"/>
      <c r="T105" s="144"/>
    </row>
    <row r="106" spans="1:20" ht="32" x14ac:dyDescent="0.2">
      <c r="A106" s="58">
        <v>103</v>
      </c>
      <c r="B106" s="101" t="s">
        <v>226</v>
      </c>
      <c r="C106" s="59" t="str">
        <f>VLOOKUP(B106,'Školská zařízení'!A:J,2)</f>
        <v>Mateřská škola Petroupim, okres Benešov, příspěvková organizace</v>
      </c>
      <c r="D106" s="59" t="str">
        <f>VLOOKUP(B106,'Školská zařízení'!A:J,4)</f>
        <v>Obec Petroupim</v>
      </c>
      <c r="E106" s="43">
        <f>VLOOKUP(B106,'Školská zařízení'!A:J,5)</f>
        <v>71004581</v>
      </c>
      <c r="F106" s="43">
        <f>VLOOKUP(B106,'Školská zařízení'!A:J,6)</f>
        <v>107510049</v>
      </c>
      <c r="G106" s="43">
        <f>VLOOKUP(B106,'Školská zařízení'!A:J,7)</f>
        <v>600041484</v>
      </c>
      <c r="H106" s="10" t="s">
        <v>905</v>
      </c>
      <c r="I106" s="59" t="s">
        <v>246</v>
      </c>
      <c r="J106" s="59" t="s">
        <v>247</v>
      </c>
      <c r="K106" s="59" t="s">
        <v>248</v>
      </c>
      <c r="L106" s="10" t="s">
        <v>908</v>
      </c>
      <c r="M106" s="85">
        <v>1000000</v>
      </c>
      <c r="N106" s="86">
        <f t="shared" si="3"/>
        <v>700000</v>
      </c>
      <c r="O106" s="139">
        <v>2021</v>
      </c>
      <c r="P106" s="69">
        <v>2027</v>
      </c>
      <c r="Q106" s="43"/>
      <c r="R106" s="43"/>
      <c r="S106" s="125"/>
      <c r="T106" s="144"/>
    </row>
    <row r="107" spans="1:20" ht="64" x14ac:dyDescent="0.2">
      <c r="A107" s="43">
        <v>104</v>
      </c>
      <c r="B107" s="101" t="s">
        <v>226</v>
      </c>
      <c r="C107" s="59" t="str">
        <f>VLOOKUP(B107,'Školská zařízení'!A:J,2)</f>
        <v>Mateřská škola Petroupim, okres Benešov, příspěvková organizace</v>
      </c>
      <c r="D107" s="59" t="str">
        <f>VLOOKUP(B107,'Školská zařízení'!A:J,4)</f>
        <v>Obec Petroupim</v>
      </c>
      <c r="E107" s="43">
        <f>VLOOKUP(B107,'Školská zařízení'!A:J,5)</f>
        <v>71004581</v>
      </c>
      <c r="F107" s="43">
        <f>VLOOKUP(B107,'Školská zařízení'!A:J,6)</f>
        <v>107510049</v>
      </c>
      <c r="G107" s="43">
        <f>VLOOKUP(B107,'Školská zařízení'!A:J,7)</f>
        <v>600041484</v>
      </c>
      <c r="H107" s="10" t="s">
        <v>283</v>
      </c>
      <c r="I107" s="59" t="str">
        <f>VLOOKUP(B107,'Školská zařízení'!A:J,8)</f>
        <v>Středočeský</v>
      </c>
      <c r="J107" s="59" t="str">
        <f>VLOOKUP(B107,'Školská zařízení'!A:J,9)</f>
        <v>Benešov</v>
      </c>
      <c r="K107" s="59" t="str">
        <f>VLOOKUP(B107,'Školská zařízení'!A:J,10)</f>
        <v>Petroupim</v>
      </c>
      <c r="L107" s="10" t="s">
        <v>353</v>
      </c>
      <c r="M107" s="85">
        <v>2000000</v>
      </c>
      <c r="N107" s="86">
        <f t="shared" ref="N107:N131" si="6">M107*0.7</f>
        <v>1400000</v>
      </c>
      <c r="O107" s="139">
        <v>2021</v>
      </c>
      <c r="P107" s="69">
        <v>2027</v>
      </c>
      <c r="Q107" s="43"/>
      <c r="R107" s="43"/>
      <c r="S107" s="125"/>
      <c r="T107" s="144"/>
    </row>
    <row r="108" spans="1:20" ht="48" x14ac:dyDescent="0.2">
      <c r="A108" s="58">
        <v>105</v>
      </c>
      <c r="B108" s="101" t="s">
        <v>226</v>
      </c>
      <c r="C108" s="59" t="str">
        <f>VLOOKUP(B108,'Školská zařízení'!A:J,2)</f>
        <v>Mateřská škola Petroupim, okres Benešov, příspěvková organizace</v>
      </c>
      <c r="D108" s="59" t="str">
        <f>VLOOKUP(B108,'Školská zařízení'!A:J,4)</f>
        <v>Obec Petroupim</v>
      </c>
      <c r="E108" s="43">
        <f>VLOOKUP(B108,'Školská zařízení'!A:J,5)</f>
        <v>71004581</v>
      </c>
      <c r="F108" s="43">
        <f>VLOOKUP(B108,'Školská zařízení'!A:J,6)</f>
        <v>107510049</v>
      </c>
      <c r="G108" s="43">
        <f>VLOOKUP(B108,'Školská zařízení'!A:J,7)</f>
        <v>600041484</v>
      </c>
      <c r="H108" s="134" t="s">
        <v>904</v>
      </c>
      <c r="I108" s="59" t="str">
        <f>VLOOKUP(B108,'Školská zařízení'!A:J,8)</f>
        <v>Středočeský</v>
      </c>
      <c r="J108" s="59" t="str">
        <f>VLOOKUP(B108,'Školská zařízení'!A:J,9)</f>
        <v>Benešov</v>
      </c>
      <c r="K108" s="59" t="str">
        <f>VLOOKUP(B108,'Školská zařízení'!A:J,10)</f>
        <v>Petroupim</v>
      </c>
      <c r="L108" s="10" t="s">
        <v>907</v>
      </c>
      <c r="M108" s="85">
        <v>2000000</v>
      </c>
      <c r="N108" s="86">
        <f t="shared" si="6"/>
        <v>1400000</v>
      </c>
      <c r="O108" s="139">
        <v>2021</v>
      </c>
      <c r="P108" s="69">
        <v>2027</v>
      </c>
      <c r="Q108" s="43"/>
      <c r="R108" s="43"/>
      <c r="S108" s="125"/>
      <c r="T108" s="144"/>
    </row>
    <row r="109" spans="1:20" s="50" customFormat="1" ht="32" x14ac:dyDescent="0.2">
      <c r="A109" s="58">
        <v>106</v>
      </c>
      <c r="B109" s="101" t="s">
        <v>232</v>
      </c>
      <c r="C109" s="59" t="str">
        <f>VLOOKUP(B109,'Školská zařízení'!A:J,2)</f>
        <v>Základní škola a Mateřská škola Postupice, okres Benešov</v>
      </c>
      <c r="D109" s="59" t="str">
        <f>VLOOKUP(B109,'Školská zařízení'!A:J,4)</f>
        <v>Obec Postupice</v>
      </c>
      <c r="E109" s="43">
        <f>VLOOKUP(B109,'Školská zařízení'!A:J,5)</f>
        <v>70892598</v>
      </c>
      <c r="F109" s="43">
        <f>VLOOKUP(B109,'Školská zařízení'!A:J,6)</f>
        <v>150013353</v>
      </c>
      <c r="G109" s="43">
        <f>VLOOKUP(B109,'Školská zařízení'!A:J,7)</f>
        <v>600042103</v>
      </c>
      <c r="H109" s="10" t="s">
        <v>359</v>
      </c>
      <c r="I109" s="59" t="str">
        <f>VLOOKUP(B109,'Školská zařízení'!A:J,8)</f>
        <v>Středočeský</v>
      </c>
      <c r="J109" s="59" t="str">
        <f>VLOOKUP(B109,'Školská zařízení'!A:J,9)</f>
        <v>Benešov</v>
      </c>
      <c r="K109" s="59" t="str">
        <f>VLOOKUP(B109,'Školská zařízení'!A:J,10)</f>
        <v>Postupice</v>
      </c>
      <c r="L109" s="10" t="s">
        <v>360</v>
      </c>
      <c r="M109" s="171">
        <v>1500000</v>
      </c>
      <c r="N109" s="172">
        <f t="shared" si="6"/>
        <v>1050000</v>
      </c>
      <c r="O109" s="165">
        <v>2025</v>
      </c>
      <c r="P109" s="166">
        <v>2027</v>
      </c>
      <c r="Q109" s="43"/>
      <c r="R109" s="43"/>
      <c r="S109" s="125"/>
      <c r="T109" s="144"/>
    </row>
    <row r="110" spans="1:20" ht="16" x14ac:dyDescent="0.2">
      <c r="A110" s="43">
        <v>107</v>
      </c>
      <c r="B110" s="101" t="s">
        <v>233</v>
      </c>
      <c r="C110" s="59" t="str">
        <f>VLOOKUP(B110,'Školská zařízení'!A:J,2)</f>
        <v>Mateřská škola Přestavlky u Čerčan</v>
      </c>
      <c r="D110" s="59" t="str">
        <f>VLOOKUP(B110,'Školská zařízení'!A:J,4)</f>
        <v>Obec Přestavlky u Čerčan</v>
      </c>
      <c r="E110" s="43">
        <f>VLOOKUP(B110,'Školská zařízení'!A:J,5)</f>
        <v>71294201</v>
      </c>
      <c r="F110" s="43">
        <f>VLOOKUP(B110,'Školská zařízení'!A:J,6)</f>
        <v>181070740</v>
      </c>
      <c r="G110" s="43">
        <f>VLOOKUP(B110,'Školská zařízení'!A:J,7)</f>
        <v>691008361</v>
      </c>
      <c r="H110" s="10" t="s">
        <v>270</v>
      </c>
      <c r="I110" s="59" t="str">
        <f>VLOOKUP(B110,'Školská zařízení'!A:J,8)</f>
        <v>Středočeský</v>
      </c>
      <c r="J110" s="59" t="str">
        <f>VLOOKUP(B110,'Školská zařízení'!A:J,9)</f>
        <v>Benešov</v>
      </c>
      <c r="K110" s="59" t="str">
        <f>VLOOKUP(B110,'Školská zařízení'!A:J,10)</f>
        <v>Přestavlky u Čerčan</v>
      </c>
      <c r="L110" s="10"/>
      <c r="M110" s="85">
        <v>10000000</v>
      </c>
      <c r="N110" s="86">
        <f t="shared" si="6"/>
        <v>7000000</v>
      </c>
      <c r="O110" s="165">
        <v>2025</v>
      </c>
      <c r="P110" s="166">
        <v>2027</v>
      </c>
      <c r="Q110" s="43" t="s">
        <v>271</v>
      </c>
      <c r="R110" s="43"/>
      <c r="S110" s="125"/>
      <c r="T110" s="144"/>
    </row>
    <row r="111" spans="1:20" ht="16" x14ac:dyDescent="0.2">
      <c r="A111" s="58">
        <v>108</v>
      </c>
      <c r="B111" s="101" t="s">
        <v>233</v>
      </c>
      <c r="C111" s="59" t="str">
        <f>VLOOKUP(B111,'Školská zařízení'!A:J,2)</f>
        <v>Mateřská škola Přestavlky u Čerčan</v>
      </c>
      <c r="D111" s="59" t="str">
        <f>VLOOKUP(B111,'Školská zařízení'!A:J,4)</f>
        <v>Obec Přestavlky u Čerčan</v>
      </c>
      <c r="E111" s="43">
        <f>VLOOKUP(B111,'Školská zařízení'!A:J,5)</f>
        <v>71294201</v>
      </c>
      <c r="F111" s="43">
        <f>VLOOKUP(B111,'Školská zařízení'!A:J,6)</f>
        <v>181070740</v>
      </c>
      <c r="G111" s="43">
        <f>VLOOKUP(B111,'Školská zařízení'!A:J,7)</f>
        <v>691008361</v>
      </c>
      <c r="H111" s="10" t="s">
        <v>354</v>
      </c>
      <c r="I111" s="59" t="str">
        <f>VLOOKUP(B111,'Školská zařízení'!A:J,8)</f>
        <v>Středočeský</v>
      </c>
      <c r="J111" s="59" t="str">
        <f>VLOOKUP(B111,'Školská zařízení'!A:J,9)</f>
        <v>Benešov</v>
      </c>
      <c r="K111" s="59" t="str">
        <f>VLOOKUP(B111,'Školská zařízení'!A:J,10)</f>
        <v>Přestavlky u Čerčan</v>
      </c>
      <c r="L111" s="10" t="s">
        <v>355</v>
      </c>
      <c r="M111" s="85">
        <v>250000</v>
      </c>
      <c r="N111" s="86">
        <f t="shared" si="6"/>
        <v>175000</v>
      </c>
      <c r="O111" s="165">
        <v>2025</v>
      </c>
      <c r="P111" s="166">
        <v>2027</v>
      </c>
      <c r="Q111" s="43"/>
      <c r="R111" s="43"/>
      <c r="S111" s="125"/>
      <c r="T111" s="144"/>
    </row>
    <row r="112" spans="1:20" ht="16" x14ac:dyDescent="0.2">
      <c r="A112" s="58">
        <v>109</v>
      </c>
      <c r="B112" s="101" t="s">
        <v>233</v>
      </c>
      <c r="C112" s="59" t="str">
        <f>VLOOKUP(B112,'Školská zařízení'!A:J,2)</f>
        <v>Mateřská škola Přestavlky u Čerčan</v>
      </c>
      <c r="D112" s="59" t="str">
        <f>VLOOKUP(B112,'Školská zařízení'!A:J,4)</f>
        <v>Obec Přestavlky u Čerčan</v>
      </c>
      <c r="E112" s="43">
        <f>VLOOKUP(B112,'Školská zařízení'!A:J,5)</f>
        <v>71294201</v>
      </c>
      <c r="F112" s="43">
        <f>VLOOKUP(B112,'Školská zařízení'!A:J,6)</f>
        <v>181070740</v>
      </c>
      <c r="G112" s="43">
        <f>VLOOKUP(B112,'Školská zařízení'!A:J,7)</f>
        <v>691008361</v>
      </c>
      <c r="H112" s="10" t="s">
        <v>356</v>
      </c>
      <c r="I112" s="59" t="str">
        <f>VLOOKUP(B112,'Školská zařízení'!A:J,8)</f>
        <v>Středočeský</v>
      </c>
      <c r="J112" s="59" t="str">
        <f>VLOOKUP(B112,'Školská zařízení'!A:J,9)</f>
        <v>Benešov</v>
      </c>
      <c r="K112" s="59" t="str">
        <f>VLOOKUP(B112,'Školská zařízení'!A:J,10)</f>
        <v>Přestavlky u Čerčan</v>
      </c>
      <c r="L112" s="10" t="s">
        <v>357</v>
      </c>
      <c r="M112" s="85">
        <v>250000</v>
      </c>
      <c r="N112" s="86">
        <f t="shared" si="6"/>
        <v>175000</v>
      </c>
      <c r="O112" s="165">
        <v>2025</v>
      </c>
      <c r="P112" s="166">
        <v>2027</v>
      </c>
      <c r="Q112" s="43"/>
      <c r="R112" s="43"/>
      <c r="S112" s="125"/>
      <c r="T112" s="144"/>
    </row>
    <row r="113" spans="1:20" ht="48" x14ac:dyDescent="0.2">
      <c r="A113" s="43">
        <v>110</v>
      </c>
      <c r="B113" s="101" t="s">
        <v>179</v>
      </c>
      <c r="C113" s="59" t="str">
        <f>VLOOKUP(B113,'Školská zařízení'!A:J,2)</f>
        <v>Mateřská škola Pyšely, okres Benešov</v>
      </c>
      <c r="D113" s="59" t="str">
        <f>VLOOKUP(B113,'Školská zařízení'!A:J,4)</f>
        <v>Město Pyšely</v>
      </c>
      <c r="E113" s="43">
        <f>VLOOKUP(B113,'Školská zařízení'!A:J,5)</f>
        <v>75031671</v>
      </c>
      <c r="F113" s="43">
        <f>VLOOKUP(B113,'Školská zařízení'!A:J,6)</f>
        <v>107516080</v>
      </c>
      <c r="G113" s="43">
        <f>VLOOKUP(B113,'Školská zařízení'!A:J,7)</f>
        <v>600041824</v>
      </c>
      <c r="H113" s="10" t="s">
        <v>358</v>
      </c>
      <c r="I113" s="59" t="str">
        <f>VLOOKUP(B113,'Školská zařízení'!A:J,8)</f>
        <v>Středočeský</v>
      </c>
      <c r="J113" s="59" t="str">
        <f>VLOOKUP(B113,'Školská zařízení'!A:J,9)</f>
        <v>Benešov</v>
      </c>
      <c r="K113" s="59" t="str">
        <f>VLOOKUP(B113,'Školská zařízení'!A:J,10)</f>
        <v>Pyšely</v>
      </c>
      <c r="L113" s="10" t="s">
        <v>701</v>
      </c>
      <c r="M113" s="85">
        <v>500000</v>
      </c>
      <c r="N113" s="86">
        <f t="shared" si="6"/>
        <v>350000</v>
      </c>
      <c r="O113" s="165">
        <v>2026</v>
      </c>
      <c r="P113" s="166">
        <v>2028</v>
      </c>
      <c r="Q113" s="43"/>
      <c r="R113" s="43"/>
      <c r="S113" s="125"/>
      <c r="T113" s="144"/>
    </row>
    <row r="114" spans="1:20" ht="32" x14ac:dyDescent="0.2">
      <c r="A114" s="58">
        <v>111</v>
      </c>
      <c r="B114" s="101" t="s">
        <v>183</v>
      </c>
      <c r="C114" s="59" t="str">
        <f>VLOOKUP(B114,'Školská zařízení'!A:J,2)</f>
        <v>Základní škola a mateřská škola Sázava</v>
      </c>
      <c r="D114" s="59" t="str">
        <f>VLOOKUP(B114,'Školská zařízení'!A:J,4)</f>
        <v>Město Sázava</v>
      </c>
      <c r="E114" s="43">
        <f>VLOOKUP(B114,'Školská zařízení'!A:J,5)</f>
        <v>71000585</v>
      </c>
      <c r="F114" s="43">
        <f>VLOOKUP(B114,'Školská zařízení'!A:J,6)</f>
        <v>107513358</v>
      </c>
      <c r="G114" s="43">
        <f>VLOOKUP(B114,'Školská zařízení'!A:J,7)</f>
        <v>600046427</v>
      </c>
      <c r="H114" s="10" t="s">
        <v>361</v>
      </c>
      <c r="I114" s="59" t="str">
        <f>VLOOKUP(B114,'Školská zařízení'!A:J,8)</f>
        <v>Středočeský</v>
      </c>
      <c r="J114" s="59" t="str">
        <f>VLOOKUP(B114,'Školská zařízení'!A:J,9)</f>
        <v>Benešov</v>
      </c>
      <c r="K114" s="59" t="str">
        <f>VLOOKUP(B114,'Školská zařízení'!A:J,10)</f>
        <v>Sázava</v>
      </c>
      <c r="L114" s="10" t="s">
        <v>362</v>
      </c>
      <c r="M114" s="85">
        <v>160000</v>
      </c>
      <c r="N114" s="86">
        <f t="shared" si="6"/>
        <v>112000</v>
      </c>
      <c r="O114" s="183">
        <v>2026</v>
      </c>
      <c r="P114" s="166">
        <v>2027</v>
      </c>
      <c r="Q114" s="43"/>
      <c r="R114" s="43"/>
      <c r="S114" s="125"/>
      <c r="T114" s="144"/>
    </row>
    <row r="115" spans="1:20" ht="39" customHeight="1" x14ac:dyDescent="0.2">
      <c r="A115" s="58">
        <v>112</v>
      </c>
      <c r="B115" s="101" t="s">
        <v>183</v>
      </c>
      <c r="C115" s="59" t="str">
        <f>VLOOKUP(B115,'Školská zařízení'!A:J,2)</f>
        <v>Základní škola a mateřská škola Sázava</v>
      </c>
      <c r="D115" s="59" t="str">
        <f>VLOOKUP(B115,'Školská zařízení'!A:J,4)</f>
        <v>Město Sázava</v>
      </c>
      <c r="E115" s="43">
        <f>VLOOKUP(B115,'Školská zařízení'!A:J,5)</f>
        <v>71000585</v>
      </c>
      <c r="F115" s="43">
        <f>VLOOKUP(B115,'Školská zařízení'!A:J,6)</f>
        <v>107513358</v>
      </c>
      <c r="G115" s="43">
        <f>VLOOKUP(B115,'Školská zařízení'!A:J,7)</f>
        <v>600046427</v>
      </c>
      <c r="H115" s="10" t="s">
        <v>363</v>
      </c>
      <c r="I115" s="59" t="str">
        <f>VLOOKUP(B115,'Školská zařízení'!A:J,8)</f>
        <v>Středočeský</v>
      </c>
      <c r="J115" s="59" t="str">
        <f>VLOOKUP(B115,'Školská zařízení'!A:J,9)</f>
        <v>Benešov</v>
      </c>
      <c r="K115" s="59" t="str">
        <f>VLOOKUP(B115,'Školská zařízení'!A:J,10)</f>
        <v>Sázava</v>
      </c>
      <c r="L115" s="10" t="s">
        <v>702</v>
      </c>
      <c r="M115" s="85">
        <v>5500000</v>
      </c>
      <c r="N115" s="86">
        <f t="shared" si="6"/>
        <v>3849999.9999999995</v>
      </c>
      <c r="O115" s="183">
        <v>2026</v>
      </c>
      <c r="P115" s="184">
        <v>2027</v>
      </c>
      <c r="Q115" s="43"/>
      <c r="R115" s="43"/>
      <c r="S115" s="125"/>
      <c r="T115" s="144"/>
    </row>
    <row r="116" spans="1:20" ht="32" x14ac:dyDescent="0.2">
      <c r="A116" s="43">
        <v>113</v>
      </c>
      <c r="B116" s="101" t="s">
        <v>183</v>
      </c>
      <c r="C116" s="59" t="str">
        <f>VLOOKUP(B116,'Školská zařízení'!A:J,2)</f>
        <v>Základní škola a mateřská škola Sázava</v>
      </c>
      <c r="D116" s="59" t="str">
        <f>VLOOKUP(B116,'Školská zařízení'!A:J,4)</f>
        <v>Město Sázava</v>
      </c>
      <c r="E116" s="43">
        <f>VLOOKUP(B116,'Školská zařízení'!A:J,5)</f>
        <v>71000585</v>
      </c>
      <c r="F116" s="43">
        <f>VLOOKUP(B116,'Školská zařízení'!A:J,6)</f>
        <v>107513358</v>
      </c>
      <c r="G116" s="43">
        <f>VLOOKUP(B116,'Školská zařízení'!A:J,7)</f>
        <v>600046427</v>
      </c>
      <c r="H116" s="10" t="s">
        <v>364</v>
      </c>
      <c r="I116" s="59" t="str">
        <f>VLOOKUP(B116,'Školská zařízení'!A:J,8)</f>
        <v>Středočeský</v>
      </c>
      <c r="J116" s="59" t="str">
        <f>VLOOKUP(B116,'Školská zařízení'!A:J,9)</f>
        <v>Benešov</v>
      </c>
      <c r="K116" s="59" t="str">
        <f>VLOOKUP(B116,'Školská zařízení'!A:J,10)</f>
        <v>Sázava</v>
      </c>
      <c r="L116" s="10" t="s">
        <v>365</v>
      </c>
      <c r="M116" s="85">
        <v>400000</v>
      </c>
      <c r="N116" s="86">
        <f t="shared" si="6"/>
        <v>280000</v>
      </c>
      <c r="O116" s="183">
        <v>2026</v>
      </c>
      <c r="P116" s="184">
        <v>2027</v>
      </c>
      <c r="Q116" s="43"/>
      <c r="R116" s="43"/>
      <c r="S116" s="125"/>
      <c r="T116" s="144"/>
    </row>
    <row r="117" spans="1:20" ht="48" x14ac:dyDescent="0.2">
      <c r="A117" s="58">
        <v>114</v>
      </c>
      <c r="B117" s="101" t="s">
        <v>183</v>
      </c>
      <c r="C117" s="59" t="str">
        <f>VLOOKUP(B117,'Školská zařízení'!A:J,2)</f>
        <v>Základní škola a mateřská škola Sázava</v>
      </c>
      <c r="D117" s="59" t="str">
        <f>VLOOKUP(B117,'Školská zařízení'!A:J,4)</f>
        <v>Město Sázava</v>
      </c>
      <c r="E117" s="43">
        <f>VLOOKUP(B117,'Školská zařízení'!A:J,5)</f>
        <v>71000585</v>
      </c>
      <c r="F117" s="43">
        <f>VLOOKUP(B117,'Školská zařízení'!A:J,6)</f>
        <v>107513358</v>
      </c>
      <c r="G117" s="43">
        <f>VLOOKUP(B117,'Školská zařízení'!A:J,7)</f>
        <v>600046427</v>
      </c>
      <c r="H117" s="10" t="s">
        <v>748</v>
      </c>
      <c r="I117" s="59" t="str">
        <f>VLOOKUP(B117,'Školská zařízení'!A:J,8)</f>
        <v>Středočeský</v>
      </c>
      <c r="J117" s="59" t="str">
        <f>VLOOKUP(B117,'Školská zařízení'!A:J,9)</f>
        <v>Benešov</v>
      </c>
      <c r="K117" s="59" t="str">
        <f>VLOOKUP(B117,'Školská zařízení'!A:J,10)</f>
        <v>Sázava</v>
      </c>
      <c r="L117" s="10" t="s">
        <v>749</v>
      </c>
      <c r="M117" s="85">
        <v>10000000</v>
      </c>
      <c r="N117" s="86">
        <f t="shared" si="6"/>
        <v>7000000</v>
      </c>
      <c r="O117" s="183">
        <v>2026</v>
      </c>
      <c r="P117" s="184">
        <v>2027</v>
      </c>
      <c r="Q117" s="43"/>
      <c r="R117" s="43"/>
      <c r="S117" s="175" t="s">
        <v>1034</v>
      </c>
      <c r="T117" s="144"/>
    </row>
    <row r="118" spans="1:20" s="141" customFormat="1" ht="48" x14ac:dyDescent="0.2">
      <c r="A118" s="58">
        <v>115</v>
      </c>
      <c r="B118" s="156" t="s">
        <v>183</v>
      </c>
      <c r="C118" s="157" t="str">
        <f>VLOOKUP(B118,'Školská zařízení'!A:J,2)</f>
        <v>Základní škola a mateřská škola Sázava</v>
      </c>
      <c r="D118" s="157" t="str">
        <f>VLOOKUP(B118,'Školská zařízení'!A:J,4)</f>
        <v>Město Sázava</v>
      </c>
      <c r="E118" s="158">
        <f>VLOOKUP(B118,'Školská zařízení'!A:J,5)</f>
        <v>71000585</v>
      </c>
      <c r="F118" s="158">
        <f>VLOOKUP(B118,'Školská zařízení'!A:J,6)</f>
        <v>107513358</v>
      </c>
      <c r="G118" s="158">
        <f>VLOOKUP(B118,'Školská zařízení'!A:J,7)</f>
        <v>600046427</v>
      </c>
      <c r="H118" s="134" t="s">
        <v>921</v>
      </c>
      <c r="I118" s="157" t="str">
        <f>VLOOKUP(B118,'Školská zařízení'!A:J,8)</f>
        <v>Středočeský</v>
      </c>
      <c r="J118" s="157" t="str">
        <f>VLOOKUP(B118,'Školská zařízení'!A:J,9)</f>
        <v>Benešov</v>
      </c>
      <c r="K118" s="157" t="str">
        <f>VLOOKUP(B118,'Školská zařízení'!A:J,10)</f>
        <v>Sázava</v>
      </c>
      <c r="L118" s="159" t="s">
        <v>922</v>
      </c>
      <c r="M118" s="160">
        <v>45000000</v>
      </c>
      <c r="N118" s="161">
        <f t="shared" si="6"/>
        <v>31499999.999999996</v>
      </c>
      <c r="O118" s="185">
        <v>2026</v>
      </c>
      <c r="P118" s="186">
        <v>2027</v>
      </c>
      <c r="Q118" s="162"/>
      <c r="R118" s="162"/>
      <c r="S118" s="158" t="s">
        <v>924</v>
      </c>
      <c r="T118" s="163"/>
    </row>
    <row r="119" spans="1:20" s="141" customFormat="1" ht="16" x14ac:dyDescent="0.2">
      <c r="A119" s="43">
        <v>116</v>
      </c>
      <c r="B119" s="156" t="s">
        <v>183</v>
      </c>
      <c r="C119" s="157" t="str">
        <f>VLOOKUP(B119,'Školská zařízení'!A:J,2)</f>
        <v>Základní škola a mateřská škola Sázava</v>
      </c>
      <c r="D119" s="157" t="str">
        <f>VLOOKUP(B119,'Školská zařízení'!A:J,4)</f>
        <v>Město Sázava</v>
      </c>
      <c r="E119" s="158">
        <f>VLOOKUP(B119,'Školská zařízení'!A:J,5)</f>
        <v>71000585</v>
      </c>
      <c r="F119" s="158">
        <f>VLOOKUP(B119,'Školská zařízení'!A:J,6)</f>
        <v>107513358</v>
      </c>
      <c r="G119" s="158">
        <f>VLOOKUP(B119,'Školská zařízení'!A:J,7)</f>
        <v>600046427</v>
      </c>
      <c r="H119" s="134" t="s">
        <v>921</v>
      </c>
      <c r="I119" s="157" t="str">
        <f>VLOOKUP(B119,'Školská zařízení'!A:J,8)</f>
        <v>Středočeský</v>
      </c>
      <c r="J119" s="157" t="str">
        <f>VLOOKUP(B119,'Školská zařízení'!A:J,9)</f>
        <v>Benešov</v>
      </c>
      <c r="K119" s="157" t="str">
        <f>VLOOKUP(B119,'Školská zařízení'!A:J,10)</f>
        <v>Sázava</v>
      </c>
      <c r="L119" s="164" t="s">
        <v>923</v>
      </c>
      <c r="M119" s="160">
        <v>5000000</v>
      </c>
      <c r="N119" s="161">
        <f t="shared" si="6"/>
        <v>3500000</v>
      </c>
      <c r="O119" s="185">
        <v>2026</v>
      </c>
      <c r="P119" s="186">
        <v>2027</v>
      </c>
      <c r="Q119" s="162"/>
      <c r="R119" s="162"/>
      <c r="S119" s="158" t="s">
        <v>924</v>
      </c>
      <c r="T119" s="163"/>
    </row>
    <row r="120" spans="1:20" ht="176" x14ac:dyDescent="0.2">
      <c r="A120" s="58">
        <v>117</v>
      </c>
      <c r="B120" s="101" t="s">
        <v>239</v>
      </c>
      <c r="C120" s="59" t="str">
        <f>VLOOKUP(B120,'Školská zařízení'!A:J,2)</f>
        <v>Základní škola a Mateřská škola Teplýšovice, okres Benešov</v>
      </c>
      <c r="D120" s="59" t="str">
        <f>VLOOKUP(B120,'Školská zařízení'!A:J,4)</f>
        <v>Obec Teplýšovice</v>
      </c>
      <c r="E120" s="43">
        <f>VLOOKUP(B120,'Školská zařízení'!A:J,5)</f>
        <v>70992118</v>
      </c>
      <c r="F120" s="43">
        <f>VLOOKUP(B120,'Školská zařízení'!A:J,6)</f>
        <v>107510359</v>
      </c>
      <c r="G120" s="43">
        <f>VLOOKUP(B120,'Školská zařízení'!A:J,7)</f>
        <v>600041921</v>
      </c>
      <c r="H120" s="170" t="s">
        <v>1072</v>
      </c>
      <c r="I120" s="59" t="str">
        <f>VLOOKUP(B120,'Školská zařízení'!A:J,8)</f>
        <v>Středočeský</v>
      </c>
      <c r="J120" s="59" t="str">
        <f>VLOOKUP(B120,'Školská zařízení'!A:J,9)</f>
        <v>Benešov</v>
      </c>
      <c r="K120" s="59" t="str">
        <f>VLOOKUP(B120,'Školská zařízení'!A:J,10)</f>
        <v>Teplýšovice</v>
      </c>
      <c r="L120" s="170" t="s">
        <v>1073</v>
      </c>
      <c r="M120" s="85">
        <v>10000000</v>
      </c>
      <c r="N120" s="86">
        <f t="shared" si="6"/>
        <v>7000000</v>
      </c>
      <c r="O120" s="165">
        <v>2025</v>
      </c>
      <c r="P120" s="69">
        <v>2027</v>
      </c>
      <c r="Q120" s="43"/>
      <c r="R120" s="43"/>
      <c r="S120" s="173" t="s">
        <v>1074</v>
      </c>
      <c r="T120" s="173" t="s">
        <v>747</v>
      </c>
    </row>
    <row r="121" spans="1:20" ht="48" x14ac:dyDescent="0.2">
      <c r="A121" s="58">
        <v>118</v>
      </c>
      <c r="B121" s="101" t="s">
        <v>186</v>
      </c>
      <c r="C121" s="59" t="str">
        <f>VLOOKUP(B121,'Školská zařízení'!A:J,2)</f>
        <v>Mateřská škola Týnec nad Sázavou, příspěvková organizace</v>
      </c>
      <c r="D121" s="59" t="str">
        <f>VLOOKUP(B121,'Školská zařízení'!A:J,4)</f>
        <v>Město Týnec nad Sázavou</v>
      </c>
      <c r="E121" s="43">
        <f>VLOOKUP(B121,'Školská zařízení'!A:J,5)</f>
        <v>71004696</v>
      </c>
      <c r="F121" s="43">
        <f>VLOOKUP(B121,'Školská zařízení'!A:J,6)</f>
        <v>107510529</v>
      </c>
      <c r="G121" s="43">
        <f>VLOOKUP(B121,'Školská zařízení'!A:J,7)</f>
        <v>600041760</v>
      </c>
      <c r="H121" s="10" t="s">
        <v>371</v>
      </c>
      <c r="I121" s="59" t="str">
        <f>VLOOKUP(B121,'Školská zařízení'!A:J,8)</f>
        <v>Středočeský</v>
      </c>
      <c r="J121" s="59" t="str">
        <f>VLOOKUP(B121,'Školská zařízení'!A:J,9)</f>
        <v>Benešov</v>
      </c>
      <c r="K121" s="59" t="str">
        <f>VLOOKUP(B121,'Školská zařízení'!A:J,10)</f>
        <v>Týnec nad Sázavou</v>
      </c>
      <c r="L121" s="10" t="s">
        <v>372</v>
      </c>
      <c r="M121" s="85">
        <v>1000000</v>
      </c>
      <c r="N121" s="86">
        <f t="shared" si="6"/>
        <v>700000</v>
      </c>
      <c r="O121" s="165">
        <v>2025</v>
      </c>
      <c r="P121" s="166">
        <v>2028</v>
      </c>
      <c r="Q121" s="43"/>
      <c r="R121" s="43"/>
      <c r="S121" s="125"/>
      <c r="T121" s="144"/>
    </row>
    <row r="122" spans="1:20" ht="32" x14ac:dyDescent="0.2">
      <c r="A122" s="43">
        <v>119</v>
      </c>
      <c r="B122" s="101" t="s">
        <v>186</v>
      </c>
      <c r="C122" s="59" t="str">
        <f>VLOOKUP(B122,'Školská zařízení'!A:J,2)</f>
        <v>Mateřská škola Týnec nad Sázavou, příspěvková organizace</v>
      </c>
      <c r="D122" s="59" t="str">
        <f>VLOOKUP(B122,'Školská zařízení'!A:J,4)</f>
        <v>Město Týnec nad Sázavou</v>
      </c>
      <c r="E122" s="43">
        <f>VLOOKUP(B122,'Školská zařízení'!A:J,5)</f>
        <v>71004696</v>
      </c>
      <c r="F122" s="43">
        <f>VLOOKUP(B122,'Školská zařízení'!A:J,6)</f>
        <v>107510529</v>
      </c>
      <c r="G122" s="43">
        <f>VLOOKUP(B122,'Školská zařízení'!A:J,7)</f>
        <v>600041760</v>
      </c>
      <c r="H122" s="10" t="s">
        <v>373</v>
      </c>
      <c r="I122" s="59" t="str">
        <f>VLOOKUP(B122,'Školská zařízení'!A:J,8)</f>
        <v>Středočeský</v>
      </c>
      <c r="J122" s="59" t="str">
        <f>VLOOKUP(B122,'Školská zařízení'!A:J,9)</f>
        <v>Benešov</v>
      </c>
      <c r="K122" s="59" t="str">
        <f>VLOOKUP(B122,'Školská zařízení'!A:J,10)</f>
        <v>Týnec nad Sázavou</v>
      </c>
      <c r="L122" s="10" t="s">
        <v>914</v>
      </c>
      <c r="M122" s="85">
        <v>5000000</v>
      </c>
      <c r="N122" s="86">
        <f t="shared" si="6"/>
        <v>3500000</v>
      </c>
      <c r="O122" s="165">
        <v>2025</v>
      </c>
      <c r="P122" s="166">
        <v>2028</v>
      </c>
      <c r="Q122" s="43"/>
      <c r="R122" s="43"/>
      <c r="S122" s="125"/>
      <c r="T122" s="144"/>
    </row>
    <row r="123" spans="1:20" ht="32" x14ac:dyDescent="0.2">
      <c r="A123" s="58">
        <v>120</v>
      </c>
      <c r="B123" s="101" t="s">
        <v>186</v>
      </c>
      <c r="C123" s="59" t="str">
        <f>VLOOKUP(B123,'Školská zařízení'!A:J,2)</f>
        <v>Mateřská škola Týnec nad Sázavou, příspěvková organizace</v>
      </c>
      <c r="D123" s="59" t="str">
        <f>VLOOKUP(B123,'Školská zařízení'!A:J,4)</f>
        <v>Město Týnec nad Sázavou</v>
      </c>
      <c r="E123" s="43">
        <f>VLOOKUP(B123,'Školská zařízení'!A:J,5)</f>
        <v>71004696</v>
      </c>
      <c r="F123" s="43">
        <f>VLOOKUP(B123,'Školská zařízení'!A:J,6)</f>
        <v>107510529</v>
      </c>
      <c r="G123" s="43">
        <f>VLOOKUP(B123,'Školská zařízení'!A:J,7)</f>
        <v>600041760</v>
      </c>
      <c r="H123" s="10" t="s">
        <v>363</v>
      </c>
      <c r="I123" s="59" t="str">
        <f>VLOOKUP(B123,'Školská zařízení'!A:J,8)</f>
        <v>Středočeský</v>
      </c>
      <c r="J123" s="59" t="str">
        <f>VLOOKUP(B123,'Školská zařízení'!A:J,9)</f>
        <v>Benešov</v>
      </c>
      <c r="K123" s="59" t="str">
        <f>VLOOKUP(B123,'Školská zařízení'!A:J,10)</f>
        <v>Týnec nad Sázavou</v>
      </c>
      <c r="L123" s="10" t="s">
        <v>389</v>
      </c>
      <c r="M123" s="85">
        <v>1500000</v>
      </c>
      <c r="N123" s="86">
        <f t="shared" si="6"/>
        <v>1050000</v>
      </c>
      <c r="O123" s="165">
        <v>2025</v>
      </c>
      <c r="P123" s="166">
        <v>2028</v>
      </c>
      <c r="Q123" s="43"/>
      <c r="R123" s="43"/>
      <c r="S123" s="125"/>
      <c r="T123" s="144"/>
    </row>
    <row r="124" spans="1:20" ht="80" x14ac:dyDescent="0.2">
      <c r="A124" s="58">
        <v>121</v>
      </c>
      <c r="B124" s="101" t="s">
        <v>186</v>
      </c>
      <c r="C124" s="59" t="str">
        <f>VLOOKUP(B124,'Školská zařízení'!A:J,2)</f>
        <v>Mateřská škola Týnec nad Sázavou, příspěvková organizace</v>
      </c>
      <c r="D124" s="59" t="str">
        <f>VLOOKUP(B124,'Školská zařízení'!A:J,4)</f>
        <v>Město Týnec nad Sázavou</v>
      </c>
      <c r="E124" s="43">
        <f>VLOOKUP(B124,'Školská zařízení'!A:J,5)</f>
        <v>71004696</v>
      </c>
      <c r="F124" s="43">
        <f>VLOOKUP(B124,'Školská zařízení'!A:J,6)</f>
        <v>107510529</v>
      </c>
      <c r="G124" s="43">
        <f>VLOOKUP(B124,'Školská zařízení'!A:J,7)</f>
        <v>600041760</v>
      </c>
      <c r="H124" s="10" t="s">
        <v>374</v>
      </c>
      <c r="I124" s="59" t="str">
        <f>VLOOKUP(B124,'Školská zařízení'!A:J,8)</f>
        <v>Středočeský</v>
      </c>
      <c r="J124" s="59" t="str">
        <f>VLOOKUP(B124,'Školská zařízení'!A:J,9)</f>
        <v>Benešov</v>
      </c>
      <c r="K124" s="59" t="str">
        <f>VLOOKUP(B124,'Školská zařízení'!A:J,10)</f>
        <v>Týnec nad Sázavou</v>
      </c>
      <c r="L124" s="10" t="s">
        <v>390</v>
      </c>
      <c r="M124" s="85">
        <v>2500000</v>
      </c>
      <c r="N124" s="86">
        <f t="shared" si="6"/>
        <v>1750000</v>
      </c>
      <c r="O124" s="165">
        <v>2025</v>
      </c>
      <c r="P124" s="166">
        <v>2028</v>
      </c>
      <c r="Q124" s="43"/>
      <c r="R124" s="43"/>
      <c r="S124" s="125"/>
      <c r="T124" s="144"/>
    </row>
    <row r="125" spans="1:20" ht="32" x14ac:dyDescent="0.2">
      <c r="A125" s="43">
        <v>122</v>
      </c>
      <c r="B125" s="101" t="s">
        <v>186</v>
      </c>
      <c r="C125" s="59" t="str">
        <f>VLOOKUP(B125,'Školská zařízení'!A:J,2)</f>
        <v>Mateřská škola Týnec nad Sázavou, příspěvková organizace</v>
      </c>
      <c r="D125" s="59" t="str">
        <f>VLOOKUP(B125,'Školská zařízení'!A:J,4)</f>
        <v>Město Týnec nad Sázavou</v>
      </c>
      <c r="E125" s="43">
        <f>VLOOKUP(B125,'Školská zařízení'!A:J,5)</f>
        <v>71004696</v>
      </c>
      <c r="F125" s="43">
        <f>VLOOKUP(B125,'Školská zařízení'!A:J,6)</f>
        <v>107510529</v>
      </c>
      <c r="G125" s="43">
        <f>VLOOKUP(B125,'Školská zařízení'!A:J,7)</f>
        <v>600041760</v>
      </c>
      <c r="H125" s="10" t="s">
        <v>375</v>
      </c>
      <c r="I125" s="59" t="str">
        <f>VLOOKUP(B125,'Školská zařízení'!A:J,8)</f>
        <v>Středočeský</v>
      </c>
      <c r="J125" s="59" t="str">
        <f>VLOOKUP(B125,'Školská zařízení'!A:J,9)</f>
        <v>Benešov</v>
      </c>
      <c r="K125" s="59" t="str">
        <f>VLOOKUP(B125,'Školská zařízení'!A:J,10)</f>
        <v>Týnec nad Sázavou</v>
      </c>
      <c r="L125" s="10" t="s">
        <v>391</v>
      </c>
      <c r="M125" s="85">
        <v>250000</v>
      </c>
      <c r="N125" s="86">
        <f t="shared" si="6"/>
        <v>175000</v>
      </c>
      <c r="O125" s="165">
        <v>2025</v>
      </c>
      <c r="P125" s="166">
        <v>2028</v>
      </c>
      <c r="Q125" s="43"/>
      <c r="R125" s="43"/>
      <c r="S125" s="125"/>
      <c r="T125" s="144"/>
    </row>
    <row r="126" spans="1:20" ht="64" x14ac:dyDescent="0.2">
      <c r="A126" s="58">
        <v>123</v>
      </c>
      <c r="B126" s="101" t="s">
        <v>186</v>
      </c>
      <c r="C126" s="59" t="str">
        <f>VLOOKUP(B126,'Školská zařízení'!A:J,2)</f>
        <v>Mateřská škola Týnec nad Sázavou, příspěvková organizace</v>
      </c>
      <c r="D126" s="59" t="str">
        <f>VLOOKUP(B126,'Školská zařízení'!A:J,4)</f>
        <v>Město Týnec nad Sázavou</v>
      </c>
      <c r="E126" s="43">
        <f>VLOOKUP(B126,'Školská zařízení'!A:J,5)</f>
        <v>71004696</v>
      </c>
      <c r="F126" s="43">
        <f>VLOOKUP(B126,'Školská zařízení'!A:J,6)</f>
        <v>107510529</v>
      </c>
      <c r="G126" s="43">
        <f>VLOOKUP(B126,'Školská zařízení'!A:J,7)</f>
        <v>600041760</v>
      </c>
      <c r="H126" s="10" t="s">
        <v>376</v>
      </c>
      <c r="I126" s="59" t="str">
        <f>VLOOKUP(B126,'Školská zařízení'!A:J,8)</f>
        <v>Středočeský</v>
      </c>
      <c r="J126" s="59" t="str">
        <f>VLOOKUP(B126,'Školská zařízení'!A:J,9)</f>
        <v>Benešov</v>
      </c>
      <c r="K126" s="59" t="str">
        <f>VLOOKUP(B126,'Školská zařízení'!A:J,10)</f>
        <v>Týnec nad Sázavou</v>
      </c>
      <c r="L126" s="10" t="s">
        <v>377</v>
      </c>
      <c r="M126" s="85">
        <v>2000000</v>
      </c>
      <c r="N126" s="86">
        <f t="shared" si="6"/>
        <v>1400000</v>
      </c>
      <c r="O126" s="165">
        <v>2025</v>
      </c>
      <c r="P126" s="166">
        <v>2028</v>
      </c>
      <c r="Q126" s="43"/>
      <c r="R126" s="43"/>
      <c r="S126" s="125"/>
      <c r="T126" s="144"/>
    </row>
    <row r="127" spans="1:20" ht="16" x14ac:dyDescent="0.2">
      <c r="A127" s="58">
        <v>124</v>
      </c>
      <c r="B127" s="101" t="s">
        <v>186</v>
      </c>
      <c r="C127" s="59" t="str">
        <f>VLOOKUP(B127,'Školská zařízení'!A:J,2)</f>
        <v>Mateřská škola Týnec nad Sázavou, příspěvková organizace</v>
      </c>
      <c r="D127" s="59" t="str">
        <f>VLOOKUP(B127,'Školská zařízení'!A:J,4)</f>
        <v>Město Týnec nad Sázavou</v>
      </c>
      <c r="E127" s="43">
        <f>VLOOKUP(B127,'Školská zařízení'!A:J,5)</f>
        <v>71004696</v>
      </c>
      <c r="F127" s="43">
        <f>VLOOKUP(B127,'Školská zařízení'!A:J,6)</f>
        <v>107510529</v>
      </c>
      <c r="G127" s="43">
        <f>VLOOKUP(B127,'Školská zařízení'!A:J,7)</f>
        <v>600041760</v>
      </c>
      <c r="H127" s="10" t="s">
        <v>376</v>
      </c>
      <c r="I127" s="59" t="str">
        <f>VLOOKUP(B127,'Školská zařízení'!A:J,8)</f>
        <v>Středočeský</v>
      </c>
      <c r="J127" s="59" t="str">
        <f>VLOOKUP(B127,'Školská zařízení'!A:J,9)</f>
        <v>Benešov</v>
      </c>
      <c r="K127" s="59" t="str">
        <f>VLOOKUP(B127,'Školská zařízení'!A:J,10)</f>
        <v>Týnec nad Sázavou</v>
      </c>
      <c r="L127" s="10" t="s">
        <v>378</v>
      </c>
      <c r="M127" s="85">
        <v>1000000</v>
      </c>
      <c r="N127" s="86">
        <f t="shared" si="6"/>
        <v>700000</v>
      </c>
      <c r="O127" s="165">
        <v>2025</v>
      </c>
      <c r="P127" s="166">
        <v>2028</v>
      </c>
      <c r="Q127" s="43"/>
      <c r="R127" s="43"/>
      <c r="S127" s="125"/>
      <c r="T127" s="144"/>
    </row>
    <row r="128" spans="1:20" ht="64" x14ac:dyDescent="0.2">
      <c r="A128" s="43">
        <v>125</v>
      </c>
      <c r="B128" s="101" t="s">
        <v>186</v>
      </c>
      <c r="C128" s="59" t="str">
        <f>VLOOKUP(B128,'Školská zařízení'!A:J,2)</f>
        <v>Mateřská škola Týnec nad Sázavou, příspěvková organizace</v>
      </c>
      <c r="D128" s="59" t="str">
        <f>VLOOKUP(B128,'Školská zařízení'!A:J,4)</f>
        <v>Město Týnec nad Sázavou</v>
      </c>
      <c r="E128" s="43">
        <f>VLOOKUP(B128,'Školská zařízení'!A:J,5)</f>
        <v>71004696</v>
      </c>
      <c r="F128" s="43">
        <f>VLOOKUP(B128,'Školská zařízení'!A:J,6)</f>
        <v>107510529</v>
      </c>
      <c r="G128" s="43">
        <f>VLOOKUP(B128,'Školská zařízení'!A:J,7)</f>
        <v>600041760</v>
      </c>
      <c r="H128" s="10" t="s">
        <v>379</v>
      </c>
      <c r="I128" s="59" t="str">
        <f>VLOOKUP(B128,'Školská zařízení'!A:J,8)</f>
        <v>Středočeský</v>
      </c>
      <c r="J128" s="59" t="str">
        <f>VLOOKUP(B128,'Školská zařízení'!A:J,9)</f>
        <v>Benešov</v>
      </c>
      <c r="K128" s="59" t="str">
        <f>VLOOKUP(B128,'Školská zařízení'!A:J,10)</f>
        <v>Týnec nad Sázavou</v>
      </c>
      <c r="L128" s="10" t="s">
        <v>380</v>
      </c>
      <c r="M128" s="85">
        <v>1500000</v>
      </c>
      <c r="N128" s="86">
        <f t="shared" si="6"/>
        <v>1050000</v>
      </c>
      <c r="O128" s="165">
        <v>2025</v>
      </c>
      <c r="P128" s="166">
        <v>2028</v>
      </c>
      <c r="Q128" s="43"/>
      <c r="R128" s="43"/>
      <c r="S128" s="125"/>
      <c r="T128" s="144"/>
    </row>
    <row r="129" spans="1:26" ht="32" x14ac:dyDescent="0.2">
      <c r="A129" s="58">
        <v>126</v>
      </c>
      <c r="B129" s="101" t="s">
        <v>186</v>
      </c>
      <c r="C129" s="59" t="str">
        <f>VLOOKUP(B129,'Školská zařízení'!A:J,2)</f>
        <v>Mateřská škola Týnec nad Sázavou, příspěvková organizace</v>
      </c>
      <c r="D129" s="59" t="str">
        <f>VLOOKUP(B129,'Školská zařízení'!A:J,4)</f>
        <v>Město Týnec nad Sázavou</v>
      </c>
      <c r="E129" s="43">
        <f>VLOOKUP(B129,'Školská zařízení'!A:J,5)</f>
        <v>71004696</v>
      </c>
      <c r="F129" s="43">
        <f>VLOOKUP(B129,'Školská zařízení'!A:J,6)</f>
        <v>107510529</v>
      </c>
      <c r="G129" s="43">
        <f>VLOOKUP(B129,'Školská zařízení'!A:J,7)</f>
        <v>600041760</v>
      </c>
      <c r="H129" s="10" t="s">
        <v>381</v>
      </c>
      <c r="I129" s="59" t="str">
        <f>VLOOKUP(B129,'Školská zařízení'!A:J,8)</f>
        <v>Středočeský</v>
      </c>
      <c r="J129" s="59" t="str">
        <f>VLOOKUP(B129,'Školská zařízení'!A:J,9)</f>
        <v>Benešov</v>
      </c>
      <c r="K129" s="59" t="str">
        <f>VLOOKUP(B129,'Školská zařízení'!A:J,10)</f>
        <v>Týnec nad Sázavou</v>
      </c>
      <c r="L129" s="10" t="s">
        <v>382</v>
      </c>
      <c r="M129" s="85">
        <v>2000000</v>
      </c>
      <c r="N129" s="86">
        <f t="shared" si="6"/>
        <v>1400000</v>
      </c>
      <c r="O129" s="165">
        <v>2025</v>
      </c>
      <c r="P129" s="166">
        <v>2028</v>
      </c>
      <c r="Q129" s="43"/>
      <c r="R129" s="43"/>
      <c r="S129" s="125"/>
      <c r="T129" s="144"/>
    </row>
    <row r="130" spans="1:26" ht="48" x14ac:dyDescent="0.2">
      <c r="A130" s="58">
        <v>127</v>
      </c>
      <c r="B130" s="101" t="s">
        <v>186</v>
      </c>
      <c r="C130" s="59" t="str">
        <f>VLOOKUP(B130,'Školská zařízení'!A:J,2)</f>
        <v>Mateřská škola Týnec nad Sázavou, příspěvková organizace</v>
      </c>
      <c r="D130" s="59" t="str">
        <f>VLOOKUP(B130,'Školská zařízení'!A:J,4)</f>
        <v>Město Týnec nad Sázavou</v>
      </c>
      <c r="E130" s="43">
        <f>VLOOKUP(B130,'Školská zařízení'!A:J,5)</f>
        <v>71004696</v>
      </c>
      <c r="F130" s="43">
        <f>VLOOKUP(B130,'Školská zařízení'!A:J,6)</f>
        <v>107510529</v>
      </c>
      <c r="G130" s="43">
        <f>VLOOKUP(B130,'Školská zařízení'!A:J,7)</f>
        <v>600041760</v>
      </c>
      <c r="H130" s="10" t="s">
        <v>383</v>
      </c>
      <c r="I130" s="59" t="str">
        <f>VLOOKUP(B130,'Školská zařízení'!A:J,8)</f>
        <v>Středočeský</v>
      </c>
      <c r="J130" s="59" t="str">
        <f>VLOOKUP(B130,'Školská zařízení'!A:J,9)</f>
        <v>Benešov</v>
      </c>
      <c r="K130" s="59" t="str">
        <f>VLOOKUP(B130,'Školská zařízení'!A:J,10)</f>
        <v>Týnec nad Sázavou</v>
      </c>
      <c r="L130" s="10" t="s">
        <v>384</v>
      </c>
      <c r="M130" s="85">
        <v>1500000</v>
      </c>
      <c r="N130" s="86">
        <f t="shared" si="6"/>
        <v>1050000</v>
      </c>
      <c r="O130" s="165">
        <v>2025</v>
      </c>
      <c r="P130" s="166">
        <v>2028</v>
      </c>
      <c r="Q130" s="43"/>
      <c r="R130" s="43"/>
      <c r="S130" s="125"/>
      <c r="T130" s="144"/>
    </row>
    <row r="131" spans="1:26" ht="48" x14ac:dyDescent="0.2">
      <c r="A131" s="43">
        <v>128</v>
      </c>
      <c r="B131" s="101" t="s">
        <v>186</v>
      </c>
      <c r="C131" s="59" t="str">
        <f>VLOOKUP(B131,'Školská zařízení'!A:J,2)</f>
        <v>Mateřská škola Týnec nad Sázavou, příspěvková organizace</v>
      </c>
      <c r="D131" s="59" t="str">
        <f>VLOOKUP(B131,'Školská zařízení'!A:J,4)</f>
        <v>Město Týnec nad Sázavou</v>
      </c>
      <c r="E131" s="43">
        <f>VLOOKUP(B131,'Školská zařízení'!A:J,5)</f>
        <v>71004696</v>
      </c>
      <c r="F131" s="43">
        <f>VLOOKUP(B131,'Školská zařízení'!A:J,6)</f>
        <v>107510529</v>
      </c>
      <c r="G131" s="43">
        <f>VLOOKUP(B131,'Školská zařízení'!A:J,7)</f>
        <v>600041760</v>
      </c>
      <c r="H131" s="10" t="s">
        <v>385</v>
      </c>
      <c r="I131" s="59" t="str">
        <f>VLOOKUP(B131,'Školská zařízení'!A:J,8)</f>
        <v>Středočeský</v>
      </c>
      <c r="J131" s="59" t="str">
        <f>VLOOKUP(B131,'Školská zařízení'!A:J,9)</f>
        <v>Benešov</v>
      </c>
      <c r="K131" s="59" t="str">
        <f>VLOOKUP(B131,'Školská zařízení'!A:J,10)</f>
        <v>Týnec nad Sázavou</v>
      </c>
      <c r="L131" s="10" t="s">
        <v>386</v>
      </c>
      <c r="M131" s="85">
        <v>500000</v>
      </c>
      <c r="N131" s="86">
        <f t="shared" si="6"/>
        <v>350000</v>
      </c>
      <c r="O131" s="165">
        <v>2025</v>
      </c>
      <c r="P131" s="166">
        <v>2028</v>
      </c>
      <c r="Q131" s="43"/>
      <c r="R131" s="43"/>
      <c r="S131" s="125"/>
      <c r="T131" s="144"/>
    </row>
    <row r="132" spans="1:26" ht="16" x14ac:dyDescent="0.2">
      <c r="A132" s="58">
        <v>129</v>
      </c>
      <c r="B132" s="101" t="s">
        <v>186</v>
      </c>
      <c r="C132" s="59" t="str">
        <f>VLOOKUP(B132,'Školská zařízení'!A:J,2)</f>
        <v>Mateřská škola Týnec nad Sázavou, příspěvková organizace</v>
      </c>
      <c r="D132" s="59" t="str">
        <f>VLOOKUP(B132,'Školská zařízení'!A:J,4)</f>
        <v>Město Týnec nad Sázavou</v>
      </c>
      <c r="E132" s="43">
        <f>VLOOKUP(B132,'Školská zařízení'!A:J,5)</f>
        <v>71004696</v>
      </c>
      <c r="F132" s="43">
        <f>VLOOKUP(B132,'Školská zařízení'!A:J,6)</f>
        <v>107510529</v>
      </c>
      <c r="G132" s="43">
        <f>VLOOKUP(B132,'Školská zařízení'!A:J,7)</f>
        <v>600041760</v>
      </c>
      <c r="H132" s="10" t="s">
        <v>387</v>
      </c>
      <c r="I132" s="59" t="str">
        <f>VLOOKUP(B132,'Školská zařízení'!A:J,8)</f>
        <v>Středočeský</v>
      </c>
      <c r="J132" s="59" t="str">
        <f>VLOOKUP(B132,'Školská zařízení'!A:J,9)</f>
        <v>Benešov</v>
      </c>
      <c r="K132" s="59" t="str">
        <f>VLOOKUP(B132,'Školská zařízení'!A:J,10)</f>
        <v>Týnec nad Sázavou</v>
      </c>
      <c r="L132" s="10" t="s">
        <v>979</v>
      </c>
      <c r="M132" s="85">
        <v>1500000</v>
      </c>
      <c r="N132" s="86">
        <f t="shared" ref="N132:N138" si="7">M132*0.7</f>
        <v>1050000</v>
      </c>
      <c r="O132" s="165">
        <v>2025</v>
      </c>
      <c r="P132" s="166">
        <v>2028</v>
      </c>
      <c r="Q132" s="43"/>
      <c r="R132" s="43"/>
      <c r="S132" s="125"/>
      <c r="T132" s="144"/>
    </row>
    <row r="133" spans="1:26" ht="16" x14ac:dyDescent="0.2">
      <c r="A133" s="58">
        <v>130</v>
      </c>
      <c r="B133" s="101" t="s">
        <v>186</v>
      </c>
      <c r="C133" s="59" t="str">
        <f>VLOOKUP(B133,'Školská zařízení'!A:J,2)</f>
        <v>Mateřská škola Týnec nad Sázavou, příspěvková organizace</v>
      </c>
      <c r="D133" s="59" t="str">
        <f>VLOOKUP(B133,'Školská zařízení'!A:J,4)</f>
        <v>Město Týnec nad Sázavou</v>
      </c>
      <c r="E133" s="43">
        <f>VLOOKUP(B133,'Školská zařízení'!A:J,5)</f>
        <v>71004696</v>
      </c>
      <c r="F133" s="43">
        <f>VLOOKUP(B133,'Školská zařízení'!A:J,6)</f>
        <v>107510529</v>
      </c>
      <c r="G133" s="43">
        <f>VLOOKUP(B133,'Školská zařízení'!A:J,7)</f>
        <v>600041760</v>
      </c>
      <c r="H133" s="10" t="s">
        <v>799</v>
      </c>
      <c r="I133" s="59" t="str">
        <f>VLOOKUP(B133,'Školská zařízení'!A:J,8)</f>
        <v>Středočeský</v>
      </c>
      <c r="J133" s="59" t="str">
        <f>VLOOKUP(B133,'Školská zařízení'!A:J,9)</f>
        <v>Benešov</v>
      </c>
      <c r="K133" s="59" t="str">
        <f>VLOOKUP(B133,'Školská zařízení'!A:J,10)</f>
        <v>Týnec nad Sázavou</v>
      </c>
      <c r="L133" s="10" t="s">
        <v>800</v>
      </c>
      <c r="M133" s="85">
        <v>1000000</v>
      </c>
      <c r="N133" s="86">
        <f t="shared" ref="N133:N134" si="8">M133*0.7</f>
        <v>700000</v>
      </c>
      <c r="O133" s="165">
        <v>2025</v>
      </c>
      <c r="P133" s="166">
        <v>2028</v>
      </c>
      <c r="Q133" s="43"/>
      <c r="R133" s="43"/>
      <c r="S133" s="125"/>
      <c r="T133" s="144"/>
    </row>
    <row r="134" spans="1:26" ht="32" x14ac:dyDescent="0.2">
      <c r="A134" s="43">
        <v>131</v>
      </c>
      <c r="B134" s="101" t="s">
        <v>186</v>
      </c>
      <c r="C134" s="59" t="str">
        <f>VLOOKUP(B134,'Školská zařízení'!A:J,2)</f>
        <v>Mateřská škola Týnec nad Sázavou, příspěvková organizace</v>
      </c>
      <c r="D134" s="59" t="str">
        <f>VLOOKUP(B134,'Školská zařízení'!A:J,4)</f>
        <v>Město Týnec nad Sázavou</v>
      </c>
      <c r="E134" s="43">
        <f>VLOOKUP(B134,'Školská zařízení'!A:J,5)</f>
        <v>71004696</v>
      </c>
      <c r="F134" s="43">
        <f>VLOOKUP(B134,'Školská zařízení'!A:J,6)</f>
        <v>107510529</v>
      </c>
      <c r="G134" s="43">
        <f>VLOOKUP(B134,'Školská zařízení'!A:J,7)</f>
        <v>600041760</v>
      </c>
      <c r="H134" s="10" t="s">
        <v>798</v>
      </c>
      <c r="I134" s="59" t="str">
        <f>VLOOKUP(B134,'Školská zařízení'!A:J,8)</f>
        <v>Středočeský</v>
      </c>
      <c r="J134" s="59" t="str">
        <f>VLOOKUP(B134,'Školská zařízení'!A:J,9)</f>
        <v>Benešov</v>
      </c>
      <c r="K134" s="59" t="str">
        <f>VLOOKUP(B134,'Školská zařízení'!A:J,10)</f>
        <v>Týnec nad Sázavou</v>
      </c>
      <c r="L134" s="10" t="s">
        <v>801</v>
      </c>
      <c r="M134" s="85">
        <v>4500000</v>
      </c>
      <c r="N134" s="86">
        <f t="shared" si="8"/>
        <v>3150000</v>
      </c>
      <c r="O134" s="165">
        <v>2025</v>
      </c>
      <c r="P134" s="166">
        <v>2028</v>
      </c>
      <c r="Q134" s="43" t="s">
        <v>745</v>
      </c>
      <c r="R134" s="43"/>
      <c r="S134" s="125"/>
      <c r="T134" s="144"/>
    </row>
    <row r="135" spans="1:26" s="50" customFormat="1" ht="48" x14ac:dyDescent="0.2">
      <c r="A135" s="58">
        <v>132</v>
      </c>
      <c r="B135" s="101" t="s">
        <v>186</v>
      </c>
      <c r="C135" s="59" t="s">
        <v>120</v>
      </c>
      <c r="D135" s="59" t="s">
        <v>140</v>
      </c>
      <c r="E135" s="43">
        <v>71004696</v>
      </c>
      <c r="F135" s="43">
        <v>107510529</v>
      </c>
      <c r="G135" s="43">
        <v>600041760</v>
      </c>
      <c r="H135" s="59" t="s">
        <v>864</v>
      </c>
      <c r="I135" s="59" t="s">
        <v>246</v>
      </c>
      <c r="J135" s="59" t="s">
        <v>247</v>
      </c>
      <c r="K135" s="59" t="s">
        <v>252</v>
      </c>
      <c r="L135" s="10" t="s">
        <v>865</v>
      </c>
      <c r="M135" s="85">
        <v>30000000</v>
      </c>
      <c r="N135" s="86">
        <f>M135*0.7</f>
        <v>21000000</v>
      </c>
      <c r="O135" s="165">
        <v>2025</v>
      </c>
      <c r="P135" s="166">
        <v>2028</v>
      </c>
      <c r="Q135" s="43" t="s">
        <v>745</v>
      </c>
      <c r="R135" s="43"/>
      <c r="S135" s="125"/>
      <c r="T135" s="144"/>
    </row>
    <row r="136" spans="1:26" s="50" customFormat="1" ht="32" x14ac:dyDescent="0.2">
      <c r="A136" s="58">
        <v>133</v>
      </c>
      <c r="B136" s="101" t="s">
        <v>186</v>
      </c>
      <c r="C136" s="59" t="s">
        <v>120</v>
      </c>
      <c r="D136" s="59" t="s">
        <v>140</v>
      </c>
      <c r="E136" s="43">
        <v>71004696</v>
      </c>
      <c r="F136" s="43">
        <v>107510529</v>
      </c>
      <c r="G136" s="43">
        <v>600041760</v>
      </c>
      <c r="H136" s="129" t="s">
        <v>931</v>
      </c>
      <c r="I136" s="59" t="s">
        <v>246</v>
      </c>
      <c r="J136" s="59" t="s">
        <v>247</v>
      </c>
      <c r="K136" s="59" t="s">
        <v>252</v>
      </c>
      <c r="L136" s="129" t="s">
        <v>932</v>
      </c>
      <c r="M136" s="85">
        <v>2000000</v>
      </c>
      <c r="N136" s="86">
        <f>M136*0.7</f>
        <v>1400000</v>
      </c>
      <c r="O136" s="165">
        <v>2025</v>
      </c>
      <c r="P136" s="166">
        <v>2028</v>
      </c>
      <c r="Q136" s="43"/>
      <c r="R136" s="43"/>
      <c r="S136" s="125"/>
      <c r="T136" s="144"/>
    </row>
    <row r="137" spans="1:26" s="50" customFormat="1" ht="32" x14ac:dyDescent="0.2">
      <c r="A137" s="43">
        <v>134</v>
      </c>
      <c r="B137" s="101" t="s">
        <v>186</v>
      </c>
      <c r="C137" s="59" t="s">
        <v>120</v>
      </c>
      <c r="D137" s="59" t="s">
        <v>140</v>
      </c>
      <c r="E137" s="43">
        <v>71004696</v>
      </c>
      <c r="F137" s="43">
        <v>107510529</v>
      </c>
      <c r="G137" s="43">
        <v>600041760</v>
      </c>
      <c r="H137" s="59" t="s">
        <v>933</v>
      </c>
      <c r="I137" s="59" t="s">
        <v>246</v>
      </c>
      <c r="J137" s="59" t="s">
        <v>247</v>
      </c>
      <c r="K137" s="59" t="s">
        <v>252</v>
      </c>
      <c r="L137" s="129" t="s">
        <v>934</v>
      </c>
      <c r="M137" s="85">
        <v>3000000</v>
      </c>
      <c r="N137" s="86">
        <f>M137*0.7</f>
        <v>2100000</v>
      </c>
      <c r="O137" s="165">
        <v>2025</v>
      </c>
      <c r="P137" s="166">
        <v>2028</v>
      </c>
      <c r="Q137" s="43"/>
      <c r="R137" s="43"/>
      <c r="S137" s="125"/>
      <c r="T137" s="144"/>
    </row>
    <row r="138" spans="1:26" ht="32" x14ac:dyDescent="0.2">
      <c r="A138" s="58">
        <v>135</v>
      </c>
      <c r="B138" s="101"/>
      <c r="C138" s="59" t="s">
        <v>272</v>
      </c>
      <c r="D138" s="59" t="s">
        <v>272</v>
      </c>
      <c r="E138" s="43"/>
      <c r="F138" s="43"/>
      <c r="G138" s="43"/>
      <c r="H138" s="87" t="s">
        <v>806</v>
      </c>
      <c r="I138" s="59" t="s">
        <v>246</v>
      </c>
      <c r="J138" s="59" t="s">
        <v>247</v>
      </c>
      <c r="K138" s="59" t="s">
        <v>273</v>
      </c>
      <c r="L138" s="87" t="s">
        <v>807</v>
      </c>
      <c r="M138" s="172">
        <v>30000000</v>
      </c>
      <c r="N138" s="172">
        <f t="shared" si="7"/>
        <v>21000000</v>
      </c>
      <c r="O138" s="166">
        <v>2026</v>
      </c>
      <c r="P138" s="166">
        <v>2027</v>
      </c>
      <c r="Q138" s="43" t="s">
        <v>271</v>
      </c>
      <c r="R138" s="43"/>
      <c r="S138" s="125"/>
      <c r="T138" s="144"/>
    </row>
    <row r="139" spans="1:26" s="2" customFormat="1" ht="48" x14ac:dyDescent="0.2">
      <c r="A139" s="58">
        <v>136</v>
      </c>
      <c r="B139" s="101"/>
      <c r="C139" s="59" t="s">
        <v>911</v>
      </c>
      <c r="D139" s="59" t="s">
        <v>911</v>
      </c>
      <c r="E139" s="69">
        <v>17829593</v>
      </c>
      <c r="F139" s="59"/>
      <c r="G139" s="69"/>
      <c r="H139" s="15" t="s">
        <v>912</v>
      </c>
      <c r="I139" s="59" t="s">
        <v>246</v>
      </c>
      <c r="J139" s="59" t="s">
        <v>247</v>
      </c>
      <c r="K139" s="59" t="s">
        <v>250</v>
      </c>
      <c r="L139" s="87" t="s">
        <v>913</v>
      </c>
      <c r="M139" s="85">
        <v>10000000</v>
      </c>
      <c r="N139" s="86">
        <f>M139*0.7</f>
        <v>7000000</v>
      </c>
      <c r="O139" s="139">
        <v>2024</v>
      </c>
      <c r="P139" s="69">
        <v>2027</v>
      </c>
      <c r="Q139" s="43" t="s">
        <v>745</v>
      </c>
      <c r="R139" s="43"/>
      <c r="S139" s="43"/>
      <c r="T139" s="43"/>
      <c r="U139" s="51"/>
      <c r="V139" s="51"/>
      <c r="W139" s="51"/>
      <c r="X139" s="44"/>
      <c r="Y139" s="44"/>
      <c r="Z139" s="51"/>
    </row>
    <row r="140" spans="1:26" s="2" customFormat="1" ht="32" x14ac:dyDescent="0.2">
      <c r="A140" s="43">
        <v>137</v>
      </c>
      <c r="B140" s="101"/>
      <c r="C140" s="59" t="s">
        <v>1134</v>
      </c>
      <c r="D140" s="59" t="s">
        <v>1133</v>
      </c>
      <c r="E140" s="258">
        <v>29153565</v>
      </c>
      <c r="F140" s="43">
        <v>181072734</v>
      </c>
      <c r="G140" s="69">
        <v>691008558</v>
      </c>
      <c r="H140" s="137" t="s">
        <v>276</v>
      </c>
      <c r="I140" s="168" t="s">
        <v>246</v>
      </c>
      <c r="J140" s="168" t="s">
        <v>247</v>
      </c>
      <c r="K140" s="168" t="s">
        <v>247</v>
      </c>
      <c r="L140" s="176" t="s">
        <v>1135</v>
      </c>
      <c r="M140" s="171">
        <v>40000</v>
      </c>
      <c r="N140" s="172">
        <f>M140*0.7</f>
        <v>28000</v>
      </c>
      <c r="O140" s="165">
        <v>2025</v>
      </c>
      <c r="P140" s="166">
        <v>2027</v>
      </c>
      <c r="Q140" s="43"/>
      <c r="R140" s="43"/>
      <c r="S140" s="43"/>
      <c r="T140" s="43"/>
      <c r="U140" s="51"/>
      <c r="V140" s="51"/>
      <c r="W140" s="51"/>
      <c r="X140" s="44"/>
      <c r="Y140" s="44"/>
      <c r="Z140" s="51"/>
    </row>
    <row r="141" spans="1:26" s="2" customFormat="1" ht="16" x14ac:dyDescent="0.2">
      <c r="A141" s="58">
        <v>138</v>
      </c>
      <c r="B141" s="101"/>
      <c r="C141" s="59" t="s">
        <v>1134</v>
      </c>
      <c r="D141" s="59" t="s">
        <v>1133</v>
      </c>
      <c r="E141" s="258">
        <v>29153565</v>
      </c>
      <c r="F141" s="43">
        <v>181072734</v>
      </c>
      <c r="G141" s="69">
        <v>691008558</v>
      </c>
      <c r="H141" s="137" t="s">
        <v>1136</v>
      </c>
      <c r="I141" s="168" t="s">
        <v>246</v>
      </c>
      <c r="J141" s="168" t="s">
        <v>247</v>
      </c>
      <c r="K141" s="168" t="s">
        <v>247</v>
      </c>
      <c r="L141" s="176" t="s">
        <v>1139</v>
      </c>
      <c r="M141" s="171">
        <v>30000</v>
      </c>
      <c r="N141" s="172">
        <f t="shared" ref="N141:N151" si="9">M141*0.7</f>
        <v>21000</v>
      </c>
      <c r="O141" s="165">
        <v>2025</v>
      </c>
      <c r="P141" s="166">
        <v>2027</v>
      </c>
      <c r="Q141" s="43"/>
      <c r="R141" s="43"/>
      <c r="S141" s="43"/>
      <c r="T141" s="43"/>
      <c r="U141" s="51"/>
      <c r="V141" s="51"/>
      <c r="W141" s="51"/>
      <c r="X141" s="44"/>
      <c r="Y141" s="44"/>
      <c r="Z141" s="51"/>
    </row>
    <row r="142" spans="1:26" s="2" customFormat="1" ht="32" x14ac:dyDescent="0.2">
      <c r="A142" s="58">
        <v>139</v>
      </c>
      <c r="B142" s="101"/>
      <c r="C142" s="59" t="s">
        <v>1134</v>
      </c>
      <c r="D142" s="59" t="s">
        <v>1133</v>
      </c>
      <c r="E142" s="258">
        <v>29153565</v>
      </c>
      <c r="F142" s="43">
        <v>181072734</v>
      </c>
      <c r="G142" s="69">
        <v>691008558</v>
      </c>
      <c r="H142" s="137" t="s">
        <v>1137</v>
      </c>
      <c r="I142" s="168" t="s">
        <v>246</v>
      </c>
      <c r="J142" s="168" t="s">
        <v>247</v>
      </c>
      <c r="K142" s="168" t="s">
        <v>247</v>
      </c>
      <c r="L142" s="176" t="s">
        <v>1138</v>
      </c>
      <c r="M142" s="171">
        <v>180000</v>
      </c>
      <c r="N142" s="172">
        <f t="shared" si="9"/>
        <v>125999.99999999999</v>
      </c>
      <c r="O142" s="165">
        <v>2025</v>
      </c>
      <c r="P142" s="166">
        <v>2027</v>
      </c>
      <c r="Q142" s="43"/>
      <c r="R142" s="43"/>
      <c r="S142" s="43"/>
      <c r="T142" s="43"/>
      <c r="U142" s="51"/>
      <c r="V142" s="51"/>
      <c r="W142" s="51"/>
      <c r="X142" s="44"/>
      <c r="Y142" s="44"/>
      <c r="Z142" s="51"/>
    </row>
    <row r="143" spans="1:26" s="2" customFormat="1" ht="48" x14ac:dyDescent="0.2">
      <c r="A143" s="43">
        <v>140</v>
      </c>
      <c r="B143" s="101"/>
      <c r="C143" s="59" t="s">
        <v>1134</v>
      </c>
      <c r="D143" s="59" t="s">
        <v>1133</v>
      </c>
      <c r="E143" s="258">
        <v>29153565</v>
      </c>
      <c r="F143" s="43">
        <v>181072734</v>
      </c>
      <c r="G143" s="69">
        <v>691008558</v>
      </c>
      <c r="H143" s="137" t="s">
        <v>1140</v>
      </c>
      <c r="I143" s="168" t="s">
        <v>246</v>
      </c>
      <c r="J143" s="168" t="s">
        <v>247</v>
      </c>
      <c r="K143" s="168" t="s">
        <v>247</v>
      </c>
      <c r="L143" s="176" t="s">
        <v>1141</v>
      </c>
      <c r="M143" s="171">
        <v>50000</v>
      </c>
      <c r="N143" s="172">
        <f t="shared" si="9"/>
        <v>35000</v>
      </c>
      <c r="O143" s="165">
        <v>2025</v>
      </c>
      <c r="P143" s="166">
        <v>2027</v>
      </c>
      <c r="Q143" s="43"/>
      <c r="R143" s="43"/>
      <c r="S143" s="43"/>
      <c r="T143" s="43"/>
      <c r="U143" s="51"/>
      <c r="V143" s="51"/>
      <c r="W143" s="51"/>
      <c r="X143" s="44"/>
      <c r="Y143" s="44"/>
      <c r="Z143" s="51"/>
    </row>
    <row r="144" spans="1:26" s="2" customFormat="1" ht="48" x14ac:dyDescent="0.2">
      <c r="A144" s="58">
        <v>141</v>
      </c>
      <c r="B144" s="101"/>
      <c r="C144" s="59" t="s">
        <v>1134</v>
      </c>
      <c r="D144" s="59" t="s">
        <v>1133</v>
      </c>
      <c r="E144" s="258">
        <v>29153565</v>
      </c>
      <c r="F144" s="43">
        <v>181072734</v>
      </c>
      <c r="G144" s="69">
        <v>691008558</v>
      </c>
      <c r="H144" s="137" t="s">
        <v>1142</v>
      </c>
      <c r="I144" s="168" t="s">
        <v>246</v>
      </c>
      <c r="J144" s="168" t="s">
        <v>247</v>
      </c>
      <c r="K144" s="168" t="s">
        <v>247</v>
      </c>
      <c r="L144" s="176" t="s">
        <v>1143</v>
      </c>
      <c r="M144" s="171">
        <v>200000</v>
      </c>
      <c r="N144" s="172">
        <f t="shared" si="9"/>
        <v>140000</v>
      </c>
      <c r="O144" s="165">
        <v>2025</v>
      </c>
      <c r="P144" s="166">
        <v>2027</v>
      </c>
      <c r="Q144" s="43"/>
      <c r="R144" s="43"/>
      <c r="S144" s="43"/>
      <c r="T144" s="43"/>
      <c r="U144" s="51"/>
      <c r="V144" s="51"/>
      <c r="W144" s="51"/>
      <c r="X144" s="44"/>
      <c r="Y144" s="44"/>
      <c r="Z144" s="51"/>
    </row>
    <row r="145" spans="1:26" s="2" customFormat="1" ht="48" x14ac:dyDescent="0.2">
      <c r="A145" s="58">
        <v>142</v>
      </c>
      <c r="B145" s="101"/>
      <c r="C145" s="59" t="s">
        <v>1134</v>
      </c>
      <c r="D145" s="59" t="s">
        <v>1133</v>
      </c>
      <c r="E145" s="258">
        <v>29153565</v>
      </c>
      <c r="F145" s="43">
        <v>181072734</v>
      </c>
      <c r="G145" s="69">
        <v>691008558</v>
      </c>
      <c r="H145" s="137" t="s">
        <v>1144</v>
      </c>
      <c r="I145" s="168" t="s">
        <v>246</v>
      </c>
      <c r="J145" s="168" t="s">
        <v>247</v>
      </c>
      <c r="K145" s="168" t="s">
        <v>247</v>
      </c>
      <c r="L145" s="176" t="s">
        <v>1145</v>
      </c>
      <c r="M145" s="171">
        <v>140000</v>
      </c>
      <c r="N145" s="172">
        <f t="shared" si="9"/>
        <v>98000</v>
      </c>
      <c r="O145" s="165">
        <v>2025</v>
      </c>
      <c r="P145" s="166">
        <v>2027</v>
      </c>
      <c r="Q145" s="43"/>
      <c r="R145" s="43"/>
      <c r="S145" s="43"/>
      <c r="T145" s="43"/>
      <c r="U145" s="51"/>
      <c r="V145" s="51"/>
      <c r="W145" s="51"/>
      <c r="X145" s="44"/>
      <c r="Y145" s="44"/>
      <c r="Z145" s="51"/>
    </row>
    <row r="146" spans="1:26" s="2" customFormat="1" ht="48" x14ac:dyDescent="0.2">
      <c r="A146" s="43">
        <v>143</v>
      </c>
      <c r="B146" s="101"/>
      <c r="C146" s="59" t="s">
        <v>1134</v>
      </c>
      <c r="D146" s="59" t="s">
        <v>1133</v>
      </c>
      <c r="E146" s="258">
        <v>29153565</v>
      </c>
      <c r="F146" s="43">
        <v>181072734</v>
      </c>
      <c r="G146" s="69">
        <v>691008558</v>
      </c>
      <c r="H146" s="137" t="s">
        <v>333</v>
      </c>
      <c r="I146" s="168" t="s">
        <v>246</v>
      </c>
      <c r="J146" s="168" t="s">
        <v>247</v>
      </c>
      <c r="K146" s="168" t="s">
        <v>247</v>
      </c>
      <c r="L146" s="176" t="s">
        <v>1146</v>
      </c>
      <c r="M146" s="171">
        <v>1800000</v>
      </c>
      <c r="N146" s="172">
        <f t="shared" si="9"/>
        <v>1260000</v>
      </c>
      <c r="O146" s="165">
        <v>2025</v>
      </c>
      <c r="P146" s="166">
        <v>2027</v>
      </c>
      <c r="Q146" s="43"/>
      <c r="R146" s="43"/>
      <c r="S146" s="43"/>
      <c r="T146" s="43"/>
      <c r="U146" s="51"/>
      <c r="V146" s="51"/>
      <c r="W146" s="51"/>
      <c r="X146" s="44"/>
      <c r="Y146" s="44"/>
      <c r="Z146" s="51"/>
    </row>
    <row r="147" spans="1:26" s="2" customFormat="1" ht="48" x14ac:dyDescent="0.2">
      <c r="A147" s="58">
        <v>144</v>
      </c>
      <c r="B147" s="101"/>
      <c r="C147" s="59" t="s">
        <v>1134</v>
      </c>
      <c r="D147" s="59" t="s">
        <v>1133</v>
      </c>
      <c r="E147" s="258">
        <v>29153565</v>
      </c>
      <c r="F147" s="43">
        <v>181072734</v>
      </c>
      <c r="G147" s="69">
        <v>691008558</v>
      </c>
      <c r="H147" s="137" t="s">
        <v>1147</v>
      </c>
      <c r="I147" s="168" t="s">
        <v>246</v>
      </c>
      <c r="J147" s="168" t="s">
        <v>247</v>
      </c>
      <c r="K147" s="168" t="s">
        <v>247</v>
      </c>
      <c r="L147" s="176" t="s">
        <v>1148</v>
      </c>
      <c r="M147" s="171">
        <v>100000</v>
      </c>
      <c r="N147" s="172">
        <f t="shared" si="9"/>
        <v>70000</v>
      </c>
      <c r="O147" s="165">
        <v>2025</v>
      </c>
      <c r="P147" s="166">
        <v>2027</v>
      </c>
      <c r="Q147" s="43"/>
      <c r="R147" s="43"/>
      <c r="S147" s="43"/>
      <c r="T147" s="43"/>
      <c r="U147" s="51"/>
      <c r="V147" s="51"/>
      <c r="W147" s="51"/>
      <c r="X147" s="44"/>
      <c r="Y147" s="44"/>
      <c r="Z147" s="51"/>
    </row>
    <row r="148" spans="1:26" s="2" customFormat="1" ht="48" x14ac:dyDescent="0.2">
      <c r="A148" s="58">
        <v>145</v>
      </c>
      <c r="B148" s="101"/>
      <c r="C148" s="59" t="s">
        <v>1134</v>
      </c>
      <c r="D148" s="59" t="s">
        <v>1133</v>
      </c>
      <c r="E148" s="258">
        <v>29153565</v>
      </c>
      <c r="F148" s="43">
        <v>181072734</v>
      </c>
      <c r="G148" s="69">
        <v>691008558</v>
      </c>
      <c r="H148" s="137" t="s">
        <v>1149</v>
      </c>
      <c r="I148" s="168" t="s">
        <v>246</v>
      </c>
      <c r="J148" s="168" t="s">
        <v>247</v>
      </c>
      <c r="K148" s="168" t="s">
        <v>247</v>
      </c>
      <c r="L148" s="176" t="s">
        <v>1150</v>
      </c>
      <c r="M148" s="171">
        <v>100000</v>
      </c>
      <c r="N148" s="172">
        <f t="shared" si="9"/>
        <v>70000</v>
      </c>
      <c r="O148" s="165">
        <v>2025</v>
      </c>
      <c r="P148" s="166">
        <v>2027</v>
      </c>
      <c r="Q148" s="43"/>
      <c r="R148" s="43"/>
      <c r="S148" s="43"/>
      <c r="T148" s="43"/>
      <c r="U148" s="51"/>
      <c r="V148" s="51"/>
      <c r="W148" s="51"/>
      <c r="X148" s="44"/>
      <c r="Y148" s="44"/>
      <c r="Z148" s="51"/>
    </row>
    <row r="149" spans="1:26" s="2" customFormat="1" ht="32" x14ac:dyDescent="0.2">
      <c r="A149" s="43">
        <v>146</v>
      </c>
      <c r="B149" s="101"/>
      <c r="C149" s="59" t="s">
        <v>1134</v>
      </c>
      <c r="D149" s="59" t="s">
        <v>1133</v>
      </c>
      <c r="E149" s="258">
        <v>29153565</v>
      </c>
      <c r="F149" s="43">
        <v>181072734</v>
      </c>
      <c r="G149" s="69">
        <v>691008558</v>
      </c>
      <c r="H149" s="137" t="s">
        <v>1151</v>
      </c>
      <c r="I149" s="168" t="s">
        <v>246</v>
      </c>
      <c r="J149" s="168" t="s">
        <v>247</v>
      </c>
      <c r="K149" s="168" t="s">
        <v>247</v>
      </c>
      <c r="L149" s="176" t="s">
        <v>1152</v>
      </c>
      <c r="M149" s="171">
        <v>80000</v>
      </c>
      <c r="N149" s="172">
        <f t="shared" si="9"/>
        <v>56000</v>
      </c>
      <c r="O149" s="165">
        <v>2025</v>
      </c>
      <c r="P149" s="166">
        <v>2027</v>
      </c>
      <c r="Q149" s="43"/>
      <c r="R149" s="43"/>
      <c r="S149" s="43"/>
      <c r="T149" s="43"/>
      <c r="U149" s="51"/>
      <c r="V149" s="51"/>
      <c r="W149" s="51"/>
      <c r="X149" s="44"/>
      <c r="Y149" s="44"/>
      <c r="Z149" s="51"/>
    </row>
    <row r="150" spans="1:26" s="2" customFormat="1" ht="32" x14ac:dyDescent="0.2">
      <c r="A150" s="58">
        <v>147</v>
      </c>
      <c r="B150" s="101"/>
      <c r="C150" s="59" t="s">
        <v>1134</v>
      </c>
      <c r="D150" s="59" t="s">
        <v>1133</v>
      </c>
      <c r="E150" s="258">
        <v>29153565</v>
      </c>
      <c r="F150" s="43">
        <v>181072734</v>
      </c>
      <c r="G150" s="69">
        <v>691008558</v>
      </c>
      <c r="H150" s="170" t="s">
        <v>1153</v>
      </c>
      <c r="I150" s="168" t="s">
        <v>246</v>
      </c>
      <c r="J150" s="168" t="s">
        <v>247</v>
      </c>
      <c r="K150" s="168" t="s">
        <v>247</v>
      </c>
      <c r="L150" s="170" t="s">
        <v>1154</v>
      </c>
      <c r="M150" s="171">
        <v>80000</v>
      </c>
      <c r="N150" s="172">
        <f t="shared" si="9"/>
        <v>56000</v>
      </c>
      <c r="O150" s="165">
        <v>2025</v>
      </c>
      <c r="P150" s="166">
        <v>2027</v>
      </c>
      <c r="Q150" s="253"/>
      <c r="R150" s="253"/>
      <c r="S150" s="154"/>
      <c r="T150" s="155"/>
      <c r="Z150" s="60"/>
    </row>
    <row r="151" spans="1:26" s="2" customFormat="1" ht="32" x14ac:dyDescent="0.2">
      <c r="A151" s="58">
        <v>148</v>
      </c>
      <c r="B151" s="101"/>
      <c r="C151" s="59" t="s">
        <v>1161</v>
      </c>
      <c r="D151" s="59" t="s">
        <v>1160</v>
      </c>
      <c r="E151" s="258">
        <v>21267553</v>
      </c>
      <c r="F151" s="43"/>
      <c r="G151" s="69"/>
      <c r="H151" s="170" t="s">
        <v>1161</v>
      </c>
      <c r="I151" s="168" t="s">
        <v>246</v>
      </c>
      <c r="J151" s="168" t="s">
        <v>247</v>
      </c>
      <c r="K151" s="168" t="s">
        <v>250</v>
      </c>
      <c r="L151" s="170" t="s">
        <v>1163</v>
      </c>
      <c r="M151" s="171">
        <v>450000</v>
      </c>
      <c r="N151" s="172">
        <f t="shared" si="9"/>
        <v>315000</v>
      </c>
      <c r="O151" s="165">
        <v>2024</v>
      </c>
      <c r="P151" s="166">
        <v>2026</v>
      </c>
      <c r="Q151" s="253"/>
      <c r="R151" s="253"/>
      <c r="S151" s="259" t="s">
        <v>1162</v>
      </c>
      <c r="T151" s="155"/>
      <c r="Z151" s="60"/>
    </row>
    <row r="152" spans="1:26" s="2" customFormat="1" x14ac:dyDescent="0.2">
      <c r="A152" s="51"/>
      <c r="B152" s="254"/>
      <c r="H152" s="255"/>
      <c r="L152" s="255"/>
      <c r="M152" s="255"/>
      <c r="O152" s="255"/>
      <c r="Q152" s="256"/>
      <c r="R152" s="256"/>
      <c r="T152" s="257"/>
      <c r="Z152" s="60"/>
    </row>
    <row r="153" spans="1:26" ht="16" x14ac:dyDescent="0.2">
      <c r="A153" s="61" t="s">
        <v>1172</v>
      </c>
      <c r="D153" s="62"/>
    </row>
    <row r="154" spans="1:26" ht="16" x14ac:dyDescent="0.2">
      <c r="D154" s="228" t="s">
        <v>640</v>
      </c>
      <c r="E154" s="44"/>
      <c r="F154" s="44"/>
      <c r="G154" s="44"/>
      <c r="I154" s="44"/>
      <c r="J154" s="44"/>
      <c r="K154" s="44"/>
      <c r="M154" s="44"/>
      <c r="N154" s="44"/>
      <c r="O154" s="44"/>
      <c r="P154" s="44"/>
      <c r="Q154" s="44"/>
      <c r="R154" s="44"/>
      <c r="S154" s="44"/>
      <c r="T154" s="72"/>
    </row>
    <row r="155" spans="1:26" x14ac:dyDescent="0.2">
      <c r="C155" s="63"/>
      <c r="D155" s="35" t="s">
        <v>977</v>
      </c>
    </row>
    <row r="156" spans="1:26" ht="26" customHeight="1" x14ac:dyDescent="0.2">
      <c r="E156" s="44"/>
      <c r="F156" s="44"/>
      <c r="G156" s="44"/>
      <c r="I156" s="44"/>
      <c r="J156" s="44"/>
      <c r="K156" s="44"/>
      <c r="M156" s="44"/>
      <c r="N156" s="44"/>
      <c r="O156" s="44"/>
      <c r="P156" s="44"/>
      <c r="Q156" s="44"/>
      <c r="R156" s="44"/>
      <c r="S156" s="44"/>
      <c r="T156" s="72"/>
    </row>
    <row r="158" spans="1:26" x14ac:dyDescent="0.2">
      <c r="A158" s="120" t="s">
        <v>23</v>
      </c>
      <c r="B158" s="121"/>
      <c r="C158" s="121"/>
      <c r="D158" s="81"/>
      <c r="E158" s="82"/>
      <c r="F158" s="82"/>
      <c r="G158" s="44"/>
      <c r="I158" s="44"/>
      <c r="J158" s="44"/>
      <c r="K158" s="44"/>
      <c r="M158" s="44"/>
      <c r="N158" s="44"/>
      <c r="O158" s="44"/>
      <c r="P158" s="44"/>
      <c r="Q158" s="44"/>
      <c r="R158" s="44"/>
      <c r="S158" s="44"/>
      <c r="T158" s="72"/>
    </row>
    <row r="159" spans="1:26" ht="26" customHeight="1" x14ac:dyDescent="0.2">
      <c r="A159" s="120" t="s">
        <v>839</v>
      </c>
      <c r="B159" s="121"/>
      <c r="C159" s="121"/>
      <c r="D159" s="81"/>
      <c r="E159" s="82"/>
      <c r="F159" s="82"/>
      <c r="G159" s="44"/>
      <c r="I159" s="44"/>
      <c r="J159" s="44"/>
      <c r="K159" s="44"/>
      <c r="M159" s="44"/>
      <c r="N159" s="44"/>
      <c r="O159" s="44"/>
      <c r="P159" s="44"/>
      <c r="Q159" s="44"/>
      <c r="R159" s="44"/>
      <c r="S159" s="44"/>
      <c r="T159" s="72"/>
    </row>
    <row r="160" spans="1:26" x14ac:dyDescent="0.2">
      <c r="A160" s="120" t="s">
        <v>840</v>
      </c>
      <c r="B160" s="121"/>
      <c r="C160" s="121"/>
      <c r="D160" s="81"/>
      <c r="E160" s="82"/>
      <c r="F160" s="82"/>
      <c r="G160" s="44"/>
      <c r="I160" s="44"/>
      <c r="J160" s="44"/>
      <c r="K160" s="44"/>
      <c r="M160" s="44"/>
      <c r="N160" s="44"/>
      <c r="O160" s="44"/>
      <c r="P160" s="44"/>
      <c r="Q160" s="44"/>
      <c r="R160" s="44"/>
      <c r="S160" s="44"/>
      <c r="T160" s="72"/>
    </row>
    <row r="161" spans="1:20" x14ac:dyDescent="0.2">
      <c r="A161" s="120" t="s">
        <v>841</v>
      </c>
      <c r="B161" s="121"/>
      <c r="C161" s="121"/>
      <c r="D161" s="81"/>
      <c r="E161" s="83"/>
      <c r="F161" s="83"/>
    </row>
    <row r="162" spans="1:20" x14ac:dyDescent="0.2">
      <c r="A162" s="120"/>
      <c r="B162" s="121"/>
      <c r="C162" s="121"/>
      <c r="D162" s="81"/>
      <c r="E162" s="82"/>
      <c r="F162" s="82"/>
      <c r="G162" s="44"/>
      <c r="I162" s="44"/>
      <c r="J162" s="44"/>
      <c r="K162" s="44"/>
      <c r="M162" s="44"/>
      <c r="N162" s="44"/>
      <c r="O162" s="44"/>
      <c r="P162" s="44"/>
      <c r="Q162" s="44"/>
      <c r="R162" s="44"/>
      <c r="S162" s="44"/>
      <c r="T162" s="72"/>
    </row>
    <row r="163" spans="1:20" x14ac:dyDescent="0.2">
      <c r="A163" s="120" t="s">
        <v>24</v>
      </c>
      <c r="B163" s="121"/>
      <c r="C163" s="121"/>
      <c r="D163" s="81"/>
      <c r="E163" s="83"/>
      <c r="F163" s="83"/>
    </row>
    <row r="164" spans="1:20" x14ac:dyDescent="0.2">
      <c r="A164" s="120"/>
      <c r="B164" s="121"/>
      <c r="C164" s="121"/>
      <c r="D164" s="81"/>
      <c r="E164" s="82"/>
      <c r="F164" s="82"/>
      <c r="G164" s="44"/>
      <c r="I164" s="44"/>
      <c r="J164" s="44"/>
      <c r="K164" s="44"/>
      <c r="M164" s="44"/>
      <c r="N164" s="44"/>
      <c r="O164" s="44"/>
      <c r="P164" s="44"/>
      <c r="Q164" s="44"/>
      <c r="R164" s="44"/>
      <c r="S164" s="44"/>
      <c r="T164" s="72"/>
    </row>
    <row r="165" spans="1:20" x14ac:dyDescent="0.2">
      <c r="A165" s="121" t="s">
        <v>25</v>
      </c>
      <c r="B165" s="121"/>
      <c r="C165" s="121"/>
      <c r="D165" s="81"/>
      <c r="E165" s="83"/>
      <c r="F165" s="83"/>
    </row>
    <row r="166" spans="1:20" x14ac:dyDescent="0.2">
      <c r="A166" s="120"/>
      <c r="B166" s="121"/>
      <c r="C166" s="121"/>
      <c r="D166" s="81"/>
      <c r="E166" s="82"/>
      <c r="F166" s="82"/>
      <c r="G166" s="44"/>
      <c r="I166" s="44"/>
      <c r="J166" s="44"/>
      <c r="K166" s="44"/>
      <c r="M166" s="44"/>
      <c r="N166" s="44"/>
      <c r="O166" s="44"/>
      <c r="P166" s="44"/>
      <c r="Q166" s="44"/>
      <c r="R166" s="44"/>
      <c r="S166" s="44"/>
      <c r="T166" s="72"/>
    </row>
    <row r="167" spans="1:20" x14ac:dyDescent="0.2">
      <c r="A167" s="121" t="s">
        <v>26</v>
      </c>
      <c r="B167" s="121"/>
      <c r="C167" s="121"/>
    </row>
    <row r="186" spans="1:20" ht="52" customHeight="1" x14ac:dyDescent="0.2">
      <c r="A186" s="44"/>
      <c r="B186" s="44"/>
      <c r="C186" s="44"/>
      <c r="D186" s="44"/>
      <c r="E186" s="44"/>
      <c r="F186" s="44"/>
      <c r="G186" s="44"/>
      <c r="I186" s="44"/>
      <c r="J186" s="44"/>
      <c r="K186" s="44"/>
      <c r="M186" s="44"/>
      <c r="N186" s="44"/>
      <c r="O186" s="44"/>
      <c r="P186" s="44"/>
      <c r="Q186" s="44"/>
      <c r="R186" s="44"/>
      <c r="S186" s="44"/>
      <c r="T186" s="72"/>
    </row>
    <row r="191" spans="1:20" ht="52" customHeight="1" x14ac:dyDescent="0.2">
      <c r="A191" s="44"/>
      <c r="B191" s="44"/>
      <c r="C191" s="44"/>
      <c r="D191" s="44"/>
      <c r="E191" s="44"/>
      <c r="F191" s="44"/>
      <c r="G191" s="44"/>
      <c r="I191" s="44"/>
      <c r="J191" s="44"/>
      <c r="K191" s="44"/>
      <c r="M191" s="44"/>
      <c r="N191" s="44"/>
      <c r="O191" s="44"/>
      <c r="P191" s="44"/>
      <c r="Q191" s="44"/>
      <c r="R191" s="44"/>
      <c r="S191" s="44"/>
      <c r="T191" s="72"/>
    </row>
    <row r="204" spans="1:20" ht="39" customHeight="1" x14ac:dyDescent="0.2">
      <c r="A204" s="44"/>
      <c r="B204" s="44"/>
      <c r="C204" s="44"/>
      <c r="D204" s="44"/>
      <c r="E204" s="44"/>
      <c r="F204" s="44"/>
      <c r="G204" s="44"/>
      <c r="I204" s="44"/>
      <c r="J204" s="44"/>
      <c r="K204" s="44"/>
      <c r="M204" s="44"/>
      <c r="N204" s="44"/>
      <c r="O204" s="44"/>
      <c r="P204" s="44"/>
      <c r="Q204" s="44"/>
      <c r="R204" s="44"/>
      <c r="S204" s="44"/>
      <c r="T204" s="72"/>
    </row>
    <row r="212" spans="1:20" ht="39" customHeight="1" x14ac:dyDescent="0.2">
      <c r="A212" s="44"/>
      <c r="B212" s="44"/>
      <c r="C212" s="44"/>
      <c r="D212" s="44"/>
      <c r="E212" s="44"/>
      <c r="F212" s="44"/>
      <c r="G212" s="44"/>
      <c r="I212" s="44"/>
      <c r="J212" s="44"/>
      <c r="K212" s="44"/>
      <c r="M212" s="44"/>
      <c r="N212" s="44"/>
      <c r="O212" s="44"/>
      <c r="P212" s="44"/>
      <c r="Q212" s="44"/>
      <c r="R212" s="44"/>
      <c r="S212" s="44"/>
      <c r="T212" s="72"/>
    </row>
    <row r="220" spans="1:20" ht="39" customHeight="1" x14ac:dyDescent="0.2">
      <c r="A220" s="44"/>
      <c r="B220" s="44"/>
      <c r="C220" s="44"/>
      <c r="D220" s="44"/>
      <c r="E220" s="44"/>
      <c r="F220" s="44"/>
      <c r="G220" s="44"/>
      <c r="I220" s="44"/>
      <c r="J220" s="44"/>
      <c r="K220" s="44"/>
      <c r="M220" s="44"/>
      <c r="N220" s="44"/>
      <c r="O220" s="44"/>
      <c r="P220" s="44"/>
      <c r="Q220" s="44"/>
      <c r="R220" s="44"/>
      <c r="S220" s="44"/>
      <c r="T220" s="72"/>
    </row>
    <row r="233" spans="1:20" ht="39" customHeight="1" x14ac:dyDescent="0.2">
      <c r="A233" s="44"/>
      <c r="B233" s="44"/>
      <c r="C233" s="44"/>
      <c r="D233" s="44"/>
      <c r="E233" s="44"/>
      <c r="F233" s="44"/>
      <c r="G233" s="44"/>
      <c r="I233" s="44"/>
      <c r="J233" s="44"/>
      <c r="K233" s="44"/>
      <c r="M233" s="44"/>
      <c r="N233" s="44"/>
      <c r="O233" s="44"/>
      <c r="P233" s="44"/>
      <c r="Q233" s="44"/>
      <c r="R233" s="44"/>
      <c r="S233" s="44"/>
      <c r="T233" s="72"/>
    </row>
    <row r="249" spans="1:20" ht="39" customHeight="1" x14ac:dyDescent="0.2">
      <c r="A249" s="44"/>
      <c r="B249" s="44"/>
      <c r="C249" s="44"/>
      <c r="D249" s="44"/>
      <c r="E249" s="44"/>
      <c r="F249" s="44"/>
      <c r="G249" s="44"/>
      <c r="I249" s="44"/>
      <c r="J249" s="44"/>
      <c r="K249" s="44"/>
      <c r="M249" s="44"/>
      <c r="N249" s="44"/>
      <c r="O249" s="44"/>
      <c r="P249" s="44"/>
      <c r="Q249" s="44"/>
      <c r="R249" s="44"/>
      <c r="S249" s="44"/>
      <c r="T249" s="72"/>
    </row>
    <row r="258" spans="1:20" ht="107" customHeight="1" x14ac:dyDescent="0.2">
      <c r="A258" s="44"/>
      <c r="B258" s="44"/>
      <c r="C258" s="44"/>
      <c r="D258" s="44"/>
      <c r="E258" s="44"/>
      <c r="F258" s="44"/>
      <c r="G258" s="44"/>
      <c r="I258" s="44"/>
      <c r="J258" s="44"/>
      <c r="K258" s="44"/>
      <c r="M258" s="44"/>
      <c r="N258" s="44"/>
      <c r="O258" s="44"/>
      <c r="P258" s="44"/>
      <c r="Q258" s="44"/>
      <c r="R258" s="44"/>
      <c r="S258" s="44"/>
      <c r="T258" s="72"/>
    </row>
    <row r="269" spans="1:20" ht="39" customHeight="1" x14ac:dyDescent="0.2">
      <c r="A269" s="44"/>
      <c r="B269" s="44"/>
      <c r="C269" s="44"/>
      <c r="D269" s="44"/>
      <c r="E269" s="44"/>
      <c r="F269" s="44"/>
      <c r="G269" s="44"/>
      <c r="I269" s="44"/>
      <c r="J269" s="44"/>
      <c r="K269" s="44"/>
      <c r="M269" s="44"/>
      <c r="N269" s="44"/>
      <c r="O269" s="44"/>
      <c r="P269" s="44"/>
      <c r="Q269" s="44"/>
      <c r="R269" s="44"/>
      <c r="S269" s="44"/>
      <c r="T269" s="72"/>
    </row>
    <row r="281" spans="1:20" ht="39" customHeight="1" x14ac:dyDescent="0.2">
      <c r="A281" s="44"/>
      <c r="B281" s="44"/>
      <c r="C281" s="44"/>
      <c r="D281" s="44"/>
      <c r="E281" s="44"/>
      <c r="F281" s="44"/>
      <c r="G281" s="44"/>
      <c r="I281" s="44"/>
      <c r="J281" s="44"/>
      <c r="K281" s="44"/>
      <c r="M281" s="44"/>
      <c r="N281" s="44"/>
      <c r="O281" s="44"/>
      <c r="P281" s="44"/>
      <c r="Q281" s="44"/>
      <c r="R281" s="44"/>
      <c r="S281" s="44"/>
      <c r="T281" s="72"/>
    </row>
    <row r="285" spans="1:20" ht="39" customHeight="1" x14ac:dyDescent="0.2">
      <c r="A285" s="44"/>
      <c r="B285" s="44"/>
      <c r="C285" s="44"/>
      <c r="D285" s="44"/>
      <c r="E285" s="44"/>
      <c r="F285" s="44"/>
      <c r="G285" s="44"/>
      <c r="I285" s="44"/>
      <c r="J285" s="44"/>
      <c r="K285" s="44"/>
      <c r="M285" s="44"/>
      <c r="N285" s="44"/>
      <c r="O285" s="44"/>
      <c r="P285" s="44"/>
      <c r="Q285" s="44"/>
      <c r="R285" s="44"/>
      <c r="S285" s="44"/>
      <c r="T285" s="72"/>
    </row>
    <row r="289" spans="1:20" ht="39" customHeight="1" x14ac:dyDescent="0.2">
      <c r="A289" s="44"/>
      <c r="B289" s="44"/>
      <c r="C289" s="44"/>
      <c r="D289" s="44"/>
      <c r="E289" s="44"/>
      <c r="F289" s="44"/>
      <c r="G289" s="44"/>
      <c r="I289" s="44"/>
      <c r="J289" s="44"/>
      <c r="K289" s="44"/>
      <c r="M289" s="44"/>
      <c r="N289" s="44"/>
      <c r="O289" s="44"/>
      <c r="P289" s="44"/>
      <c r="Q289" s="44"/>
      <c r="R289" s="44"/>
      <c r="S289" s="44"/>
      <c r="T289" s="72"/>
    </row>
    <row r="301" spans="1:20" ht="39" customHeight="1" x14ac:dyDescent="0.2">
      <c r="A301" s="44"/>
      <c r="B301" s="44"/>
      <c r="C301" s="44"/>
      <c r="D301" s="44"/>
      <c r="E301" s="44"/>
      <c r="F301" s="44"/>
      <c r="G301" s="44"/>
      <c r="I301" s="44"/>
      <c r="J301" s="44"/>
      <c r="K301" s="44"/>
      <c r="M301" s="44"/>
      <c r="N301" s="44"/>
      <c r="O301" s="44"/>
      <c r="P301" s="44"/>
      <c r="Q301" s="44"/>
      <c r="R301" s="44"/>
      <c r="S301" s="44"/>
      <c r="T301" s="72"/>
    </row>
    <row r="305" spans="1:20" ht="39" customHeight="1" x14ac:dyDescent="0.2">
      <c r="A305" s="44"/>
      <c r="B305" s="44"/>
      <c r="C305" s="44"/>
      <c r="D305" s="44"/>
      <c r="E305" s="44"/>
      <c r="F305" s="44"/>
      <c r="G305" s="44"/>
      <c r="I305" s="44"/>
      <c r="J305" s="44"/>
      <c r="K305" s="44"/>
      <c r="M305" s="44"/>
      <c r="N305" s="44"/>
      <c r="O305" s="44"/>
      <c r="P305" s="44"/>
      <c r="Q305" s="44"/>
      <c r="R305" s="44"/>
      <c r="S305" s="44"/>
      <c r="T305" s="72"/>
    </row>
    <row r="320" spans="1:20" ht="39" customHeight="1" x14ac:dyDescent="0.2">
      <c r="A320" s="44"/>
      <c r="B320" s="44"/>
      <c r="C320" s="44"/>
      <c r="D320" s="44"/>
      <c r="E320" s="44"/>
      <c r="F320" s="44"/>
      <c r="G320" s="44"/>
      <c r="I320" s="44"/>
      <c r="J320" s="44"/>
      <c r="K320" s="44"/>
      <c r="M320" s="44"/>
      <c r="N320" s="44"/>
      <c r="O320" s="44"/>
      <c r="P320" s="44"/>
      <c r="Q320" s="44"/>
      <c r="R320" s="44"/>
      <c r="S320" s="44"/>
      <c r="T320" s="72"/>
    </row>
    <row r="332" spans="1:20" ht="65" customHeight="1" x14ac:dyDescent="0.2">
      <c r="A332" s="44"/>
      <c r="B332" s="44"/>
      <c r="C332" s="44"/>
      <c r="D332" s="44"/>
      <c r="E332" s="44"/>
      <c r="F332" s="44"/>
      <c r="G332" s="44"/>
      <c r="I332" s="44"/>
      <c r="J332" s="44"/>
      <c r="K332" s="44"/>
      <c r="M332" s="44"/>
      <c r="N332" s="44"/>
      <c r="O332" s="44"/>
      <c r="P332" s="44"/>
      <c r="Q332" s="44"/>
      <c r="R332" s="44"/>
      <c r="S332" s="44"/>
      <c r="T332" s="72"/>
    </row>
    <row r="336" spans="1:20" ht="65" customHeight="1" x14ac:dyDescent="0.2">
      <c r="A336" s="44"/>
      <c r="B336" s="44"/>
      <c r="C336" s="44"/>
      <c r="D336" s="44"/>
      <c r="E336" s="44"/>
      <c r="F336" s="44"/>
      <c r="G336" s="44"/>
      <c r="I336" s="44"/>
      <c r="J336" s="44"/>
      <c r="K336" s="44"/>
      <c r="M336" s="44"/>
      <c r="N336" s="44"/>
      <c r="O336" s="44"/>
      <c r="P336" s="44"/>
      <c r="Q336" s="44"/>
      <c r="R336" s="44"/>
      <c r="S336" s="44"/>
      <c r="T336" s="72"/>
    </row>
    <row r="340" spans="1:20" ht="65" customHeight="1" x14ac:dyDescent="0.2">
      <c r="A340" s="44"/>
      <c r="B340" s="44"/>
      <c r="C340" s="44"/>
      <c r="D340" s="44"/>
      <c r="E340" s="44"/>
      <c r="F340" s="44"/>
      <c r="G340" s="44"/>
      <c r="I340" s="44"/>
      <c r="J340" s="44"/>
      <c r="K340" s="44"/>
      <c r="M340" s="44"/>
      <c r="N340" s="44"/>
      <c r="O340" s="44"/>
      <c r="P340" s="44"/>
      <c r="Q340" s="44"/>
      <c r="R340" s="44"/>
      <c r="S340" s="44"/>
      <c r="T340" s="72"/>
    </row>
    <row r="344" spans="1:20" ht="65" customHeight="1" x14ac:dyDescent="0.2">
      <c r="A344" s="44"/>
      <c r="B344" s="44"/>
      <c r="C344" s="44"/>
      <c r="D344" s="44"/>
      <c r="E344" s="44"/>
      <c r="F344" s="44"/>
      <c r="G344" s="44"/>
      <c r="I344" s="44"/>
      <c r="J344" s="44"/>
      <c r="K344" s="44"/>
      <c r="M344" s="44"/>
      <c r="N344" s="44"/>
      <c r="O344" s="44"/>
      <c r="P344" s="44"/>
      <c r="Q344" s="44"/>
      <c r="R344" s="44"/>
      <c r="S344" s="44"/>
      <c r="T344" s="72"/>
    </row>
    <row r="347" spans="1:20" ht="52" customHeight="1" x14ac:dyDescent="0.2">
      <c r="A347" s="44"/>
      <c r="B347" s="44"/>
      <c r="C347" s="44"/>
      <c r="D347" s="44"/>
      <c r="E347" s="44"/>
      <c r="F347" s="44"/>
      <c r="G347" s="44"/>
      <c r="I347" s="44"/>
      <c r="J347" s="44"/>
      <c r="K347" s="44"/>
      <c r="M347" s="44"/>
      <c r="N347" s="44"/>
      <c r="O347" s="44"/>
      <c r="P347" s="44"/>
      <c r="Q347" s="44"/>
      <c r="R347" s="44"/>
      <c r="S347" s="44"/>
      <c r="T347" s="72"/>
    </row>
    <row r="350" spans="1:20" ht="52" customHeight="1" x14ac:dyDescent="0.2">
      <c r="A350" s="44"/>
      <c r="B350" s="44"/>
      <c r="C350" s="44"/>
      <c r="D350" s="44"/>
      <c r="E350" s="44"/>
      <c r="F350" s="44"/>
      <c r="G350" s="44"/>
      <c r="I350" s="44"/>
      <c r="J350" s="44"/>
      <c r="K350" s="44"/>
      <c r="M350" s="44"/>
      <c r="N350" s="44"/>
      <c r="O350" s="44"/>
      <c r="P350" s="44"/>
      <c r="Q350" s="44"/>
      <c r="R350" s="44"/>
      <c r="S350" s="44"/>
      <c r="T350" s="72"/>
    </row>
    <row r="400" spans="1:20" ht="52" customHeight="1" x14ac:dyDescent="0.2">
      <c r="A400" s="44"/>
      <c r="B400" s="44"/>
      <c r="C400" s="44"/>
      <c r="D400" s="44"/>
      <c r="E400" s="44"/>
      <c r="F400" s="44"/>
      <c r="G400" s="44"/>
      <c r="I400" s="44"/>
      <c r="J400" s="44"/>
      <c r="K400" s="44"/>
      <c r="M400" s="44"/>
      <c r="N400" s="44"/>
      <c r="O400" s="44"/>
      <c r="P400" s="44"/>
      <c r="Q400" s="44"/>
      <c r="R400" s="44"/>
      <c r="S400" s="44"/>
      <c r="T400" s="72"/>
    </row>
    <row r="408" spans="1:20" ht="52" customHeight="1" x14ac:dyDescent="0.2">
      <c r="A408" s="44"/>
      <c r="B408" s="44"/>
      <c r="C408" s="44"/>
      <c r="D408" s="44"/>
      <c r="E408" s="44"/>
      <c r="F408" s="44"/>
      <c r="G408" s="44"/>
      <c r="I408" s="44"/>
      <c r="J408" s="44"/>
      <c r="K408" s="44"/>
      <c r="M408" s="44"/>
      <c r="N408" s="44"/>
      <c r="O408" s="44"/>
      <c r="P408" s="44"/>
      <c r="Q408" s="44"/>
      <c r="R408" s="44"/>
      <c r="S408" s="44"/>
      <c r="T408" s="72"/>
    </row>
    <row r="426" spans="1:20" ht="62" customHeight="1" x14ac:dyDescent="0.2">
      <c r="A426" s="44"/>
      <c r="B426" s="44"/>
      <c r="C426" s="44"/>
      <c r="D426" s="44"/>
      <c r="E426" s="44"/>
      <c r="F426" s="44"/>
      <c r="G426" s="44"/>
      <c r="I426" s="44"/>
      <c r="J426" s="44"/>
      <c r="K426" s="44"/>
      <c r="M426" s="44"/>
      <c r="N426" s="44"/>
      <c r="O426" s="44"/>
      <c r="P426" s="44"/>
      <c r="Q426" s="44"/>
      <c r="R426" s="44"/>
      <c r="S426" s="44"/>
      <c r="T426" s="72"/>
    </row>
    <row r="442" spans="1:20" ht="86" customHeight="1" x14ac:dyDescent="0.2">
      <c r="A442" s="44"/>
      <c r="B442" s="44"/>
      <c r="C442" s="44"/>
      <c r="D442" s="44"/>
      <c r="E442" s="44"/>
      <c r="F442" s="44"/>
      <c r="G442" s="44"/>
      <c r="I442" s="44"/>
      <c r="J442" s="44"/>
      <c r="K442" s="44"/>
      <c r="M442" s="44"/>
      <c r="N442" s="44"/>
      <c r="O442" s="44"/>
      <c r="P442" s="44"/>
      <c r="Q442" s="44"/>
      <c r="R442" s="44"/>
      <c r="S442" s="44"/>
      <c r="T442" s="72"/>
    </row>
    <row r="455" spans="1:20" ht="52" customHeight="1" x14ac:dyDescent="0.2">
      <c r="A455" s="44"/>
      <c r="B455" s="44"/>
      <c r="C455" s="44"/>
      <c r="D455" s="44"/>
      <c r="E455" s="44"/>
      <c r="F455" s="44"/>
      <c r="G455" s="44"/>
      <c r="I455" s="44"/>
      <c r="J455" s="44"/>
      <c r="K455" s="44"/>
      <c r="M455" s="44"/>
      <c r="N455" s="44"/>
      <c r="O455" s="44"/>
      <c r="P455" s="44"/>
      <c r="Q455" s="44"/>
      <c r="R455" s="44"/>
      <c r="S455" s="44"/>
      <c r="T455" s="72"/>
    </row>
    <row r="462" spans="1:20" ht="52" customHeight="1" x14ac:dyDescent="0.2">
      <c r="A462" s="44"/>
      <c r="B462" s="44"/>
      <c r="C462" s="44"/>
      <c r="D462" s="44"/>
      <c r="E462" s="44"/>
      <c r="F462" s="44"/>
      <c r="G462" s="44"/>
      <c r="I462" s="44"/>
      <c r="J462" s="44"/>
      <c r="K462" s="44"/>
      <c r="M462" s="44"/>
      <c r="N462" s="44"/>
      <c r="O462" s="44"/>
      <c r="P462" s="44"/>
      <c r="Q462" s="44"/>
      <c r="R462" s="44"/>
      <c r="S462" s="44"/>
      <c r="T462" s="72"/>
    </row>
    <row r="478" spans="1:20" ht="52" customHeight="1" x14ac:dyDescent="0.2">
      <c r="A478" s="44"/>
      <c r="B478" s="44"/>
      <c r="C478" s="44"/>
      <c r="D478" s="44"/>
      <c r="E478" s="44"/>
      <c r="F478" s="44"/>
      <c r="G478" s="44"/>
      <c r="I478" s="44"/>
      <c r="J478" s="44"/>
      <c r="K478" s="44"/>
      <c r="M478" s="44"/>
      <c r="N478" s="44"/>
      <c r="O478" s="44"/>
      <c r="P478" s="44"/>
      <c r="Q478" s="44"/>
      <c r="R478" s="44"/>
      <c r="S478" s="44"/>
      <c r="T478" s="72"/>
    </row>
    <row r="486" spans="1:20" ht="26" customHeight="1" x14ac:dyDescent="0.2">
      <c r="A486" s="44"/>
      <c r="B486" s="44"/>
      <c r="C486" s="44"/>
      <c r="D486" s="44"/>
      <c r="E486" s="44"/>
      <c r="F486" s="44"/>
      <c r="G486" s="44"/>
      <c r="I486" s="44"/>
      <c r="J486" s="44"/>
      <c r="K486" s="44"/>
      <c r="M486" s="44"/>
      <c r="N486" s="44"/>
      <c r="O486" s="44"/>
      <c r="P486" s="44"/>
      <c r="Q486" s="44"/>
      <c r="R486" s="44"/>
      <c r="S486" s="44"/>
      <c r="T486" s="72"/>
    </row>
    <row r="530" spans="1:20" ht="74" customHeight="1" x14ac:dyDescent="0.2">
      <c r="A530" s="44"/>
      <c r="B530" s="44"/>
      <c r="C530" s="44"/>
      <c r="D530" s="44"/>
      <c r="E530" s="44"/>
      <c r="F530" s="44"/>
      <c r="G530" s="44"/>
      <c r="I530" s="44"/>
      <c r="J530" s="44"/>
      <c r="K530" s="44"/>
      <c r="M530" s="44"/>
      <c r="N530" s="44"/>
      <c r="O530" s="44"/>
      <c r="P530" s="44"/>
      <c r="Q530" s="44"/>
      <c r="R530" s="44"/>
      <c r="S530" s="44"/>
      <c r="T530" s="72"/>
    </row>
    <row r="627" spans="1:20" ht="41" customHeight="1" x14ac:dyDescent="0.2">
      <c r="A627" s="44"/>
      <c r="B627" s="44"/>
      <c r="C627" s="44"/>
      <c r="D627" s="44"/>
      <c r="E627" s="44"/>
      <c r="F627" s="44"/>
      <c r="G627" s="44"/>
      <c r="I627" s="44"/>
      <c r="J627" s="44"/>
      <c r="K627" s="44"/>
      <c r="M627" s="44"/>
      <c r="N627" s="44"/>
      <c r="O627" s="44"/>
      <c r="P627" s="44"/>
      <c r="Q627" s="44"/>
      <c r="R627" s="44"/>
      <c r="S627" s="44"/>
      <c r="T627" s="72"/>
    </row>
  </sheetData>
  <autoFilter ref="A3:Z151" xr:uid="{00000000-0001-0000-0100-000000000000}"/>
  <sortState xmlns:xlrd2="http://schemas.microsoft.com/office/spreadsheetml/2017/richdata2" ref="B4:T138">
    <sortCondition ref="B4:B138"/>
  </sortState>
  <mergeCells count="13">
    <mergeCell ref="A1:T1"/>
    <mergeCell ref="A2:A3"/>
    <mergeCell ref="C2:G2"/>
    <mergeCell ref="H2:H3"/>
    <mergeCell ref="M2:N2"/>
    <mergeCell ref="O2:P2"/>
    <mergeCell ref="J2:J3"/>
    <mergeCell ref="I2:I3"/>
    <mergeCell ref="K2:K3"/>
    <mergeCell ref="L2:L3"/>
    <mergeCell ref="Q2:R2"/>
    <mergeCell ref="S2:T2"/>
    <mergeCell ref="B2:B3"/>
  </mergeCells>
  <phoneticPr fontId="14" type="noConversion"/>
  <pageMargins left="0.7" right="0.7" top="0.78740157499999996" bottom="0.78740157499999996" header="0.3" footer="0.3"/>
  <pageSetup paperSize="8" scale="45" fitToHeight="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6529A2E-F647-704E-9E75-4D4CE5A66D67}">
          <x14:formula1>
            <xm:f>'Školská zařízení'!$A$3:$A$97</xm:f>
          </x14:formula1>
          <xm:sqref>B4:B138</xm:sqref>
        </x14:dataValidation>
        <x14:dataValidation type="list" allowBlank="1" showInputMessage="1" showErrorMessage="1" xr:uid="{B401CAD4-9F1A-824E-A637-4425FCD3DCA5}">
          <x14:formula1>
            <xm:f>'Školská zařízení'!$A$3:$A$99</xm:f>
          </x14:formula1>
          <xm:sqref>B139:B152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296"/>
  <sheetViews>
    <sheetView tabSelected="1" topLeftCell="D1" zoomScale="110" zoomScaleNormal="110" workbookViewId="0">
      <pane ySplit="4" topLeftCell="A18" activePane="bottomLeft" state="frozen"/>
      <selection activeCell="G1" sqref="G1"/>
      <selection pane="bottomLeft" activeCell="H22" sqref="H22:K24"/>
    </sheetView>
  </sheetViews>
  <sheetFormatPr baseColWidth="10" defaultColWidth="9.33203125" defaultRowHeight="15" x14ac:dyDescent="0.2"/>
  <cols>
    <col min="1" max="1" width="6.5" style="36" customWidth="1"/>
    <col min="2" max="2" width="19.83203125" style="34" customWidth="1"/>
    <col min="3" max="3" width="62.5" style="238" bestFit="1" customWidth="1"/>
    <col min="4" max="4" width="37.1640625" style="238" bestFit="1" customWidth="1"/>
    <col min="5" max="5" width="10.6640625" style="240" customWidth="1"/>
    <col min="6" max="6" width="10.33203125" style="240" bestFit="1" customWidth="1"/>
    <col min="7" max="7" width="10.83203125" style="240" bestFit="1" customWidth="1"/>
    <col min="8" max="8" width="45" style="44" customWidth="1"/>
    <col min="9" max="10" width="14.33203125" style="35" customWidth="1"/>
    <col min="11" max="11" width="15.33203125" style="35" bestFit="1" customWidth="1"/>
    <col min="12" max="12" width="41" style="72" customWidth="1"/>
    <col min="13" max="13" width="13" style="63" bestFit="1" customWidth="1"/>
    <col min="14" max="14" width="14.83203125" style="63" customWidth="1"/>
    <col min="15" max="15" width="9.5" style="51" customWidth="1"/>
    <col min="16" max="16" width="8.33203125" style="51" bestFit="1" customWidth="1"/>
    <col min="17" max="17" width="8.5" style="44" customWidth="1"/>
    <col min="18" max="20" width="10.5" style="44" customWidth="1"/>
    <col min="21" max="22" width="13.5" style="44" customWidth="1"/>
    <col min="23" max="24" width="14" style="44" customWidth="1"/>
    <col min="25" max="25" width="12.33203125" style="44" customWidth="1"/>
    <col min="26" max="26" width="15" style="72" customWidth="1"/>
    <col min="27" max="27" width="8.83203125" style="44" customWidth="1"/>
    <col min="28" max="28" width="16.33203125" style="51" customWidth="1"/>
    <col min="29" max="16384" width="9.33203125" style="44"/>
  </cols>
  <sheetData>
    <row r="1" spans="1:28" ht="26" customHeight="1" thickBot="1" x14ac:dyDescent="0.25">
      <c r="A1" s="298" t="s">
        <v>639</v>
      </c>
      <c r="B1" s="313"/>
      <c r="C1" s="313"/>
      <c r="D1" s="313"/>
      <c r="E1" s="313"/>
      <c r="F1" s="313"/>
      <c r="G1" s="313"/>
      <c r="H1" s="313"/>
      <c r="I1" s="313"/>
      <c r="J1" s="313"/>
      <c r="K1" s="313"/>
      <c r="L1" s="313"/>
      <c r="M1" s="313"/>
      <c r="N1" s="313"/>
      <c r="O1" s="313"/>
      <c r="P1" s="313"/>
      <c r="Q1" s="313"/>
      <c r="R1" s="313"/>
      <c r="S1" s="313"/>
      <c r="T1" s="313"/>
      <c r="U1" s="313"/>
      <c r="V1" s="313"/>
      <c r="W1" s="313"/>
      <c r="X1" s="313"/>
      <c r="Y1" s="313"/>
      <c r="Z1" s="313"/>
      <c r="AA1" s="313"/>
      <c r="AB1" s="314"/>
    </row>
    <row r="2" spans="1:28" ht="31" customHeight="1" x14ac:dyDescent="0.2">
      <c r="A2" s="266" t="s">
        <v>5</v>
      </c>
      <c r="B2" s="325" t="s">
        <v>150</v>
      </c>
      <c r="C2" s="270" t="s">
        <v>6</v>
      </c>
      <c r="D2" s="270"/>
      <c r="E2" s="270"/>
      <c r="F2" s="270"/>
      <c r="G2" s="270"/>
      <c r="H2" s="317" t="s">
        <v>7</v>
      </c>
      <c r="I2" s="322" t="s">
        <v>27</v>
      </c>
      <c r="J2" s="322" t="s">
        <v>50</v>
      </c>
      <c r="K2" s="317" t="s">
        <v>9</v>
      </c>
      <c r="L2" s="317" t="s">
        <v>10</v>
      </c>
      <c r="M2" s="332" t="s">
        <v>656</v>
      </c>
      <c r="N2" s="332"/>
      <c r="O2" s="322" t="s">
        <v>648</v>
      </c>
      <c r="P2" s="322"/>
      <c r="Q2" s="322" t="s">
        <v>649</v>
      </c>
      <c r="R2" s="322"/>
      <c r="S2" s="322"/>
      <c r="T2" s="322"/>
      <c r="U2" s="322"/>
      <c r="V2" s="322"/>
      <c r="W2" s="322"/>
      <c r="X2" s="322"/>
      <c r="Y2" s="322"/>
      <c r="Z2" s="336" t="s">
        <v>11</v>
      </c>
      <c r="AA2" s="336"/>
      <c r="AB2" s="333" t="s">
        <v>423</v>
      </c>
    </row>
    <row r="3" spans="1:28" ht="64" customHeight="1" x14ac:dyDescent="0.2">
      <c r="A3" s="328"/>
      <c r="B3" s="326"/>
      <c r="C3" s="315" t="s">
        <v>12</v>
      </c>
      <c r="D3" s="315" t="s">
        <v>13</v>
      </c>
      <c r="E3" s="315" t="s">
        <v>14</v>
      </c>
      <c r="F3" s="315" t="s">
        <v>15</v>
      </c>
      <c r="G3" s="315" t="s">
        <v>16</v>
      </c>
      <c r="H3" s="318"/>
      <c r="I3" s="330"/>
      <c r="J3" s="330"/>
      <c r="K3" s="318"/>
      <c r="L3" s="318"/>
      <c r="M3" s="320" t="s">
        <v>17</v>
      </c>
      <c r="N3" s="320" t="s">
        <v>18</v>
      </c>
      <c r="O3" s="320" t="s">
        <v>19</v>
      </c>
      <c r="P3" s="320" t="s">
        <v>20</v>
      </c>
      <c r="Q3" s="318" t="s">
        <v>28</v>
      </c>
      <c r="R3" s="318"/>
      <c r="S3" s="318"/>
      <c r="T3" s="318"/>
      <c r="U3" s="323" t="s">
        <v>29</v>
      </c>
      <c r="V3" s="323" t="s">
        <v>637</v>
      </c>
      <c r="W3" s="323" t="s">
        <v>65</v>
      </c>
      <c r="X3" s="323" t="s">
        <v>30</v>
      </c>
      <c r="Y3" s="323" t="s">
        <v>52</v>
      </c>
      <c r="Z3" s="320" t="s">
        <v>21</v>
      </c>
      <c r="AA3" s="320" t="s">
        <v>22</v>
      </c>
      <c r="AB3" s="334"/>
    </row>
    <row r="4" spans="1:28" ht="35" thickBot="1" x14ac:dyDescent="0.25">
      <c r="A4" s="329"/>
      <c r="B4" s="327"/>
      <c r="C4" s="316"/>
      <c r="D4" s="316"/>
      <c r="E4" s="316"/>
      <c r="F4" s="316"/>
      <c r="G4" s="316"/>
      <c r="H4" s="319"/>
      <c r="I4" s="331"/>
      <c r="J4" s="331"/>
      <c r="K4" s="319"/>
      <c r="L4" s="319"/>
      <c r="M4" s="321"/>
      <c r="N4" s="321"/>
      <c r="O4" s="321"/>
      <c r="P4" s="321"/>
      <c r="Q4" s="65" t="s">
        <v>45</v>
      </c>
      <c r="R4" s="65" t="s">
        <v>657</v>
      </c>
      <c r="S4" s="65" t="s">
        <v>658</v>
      </c>
      <c r="T4" s="65" t="s">
        <v>659</v>
      </c>
      <c r="U4" s="324"/>
      <c r="V4" s="324"/>
      <c r="W4" s="324"/>
      <c r="X4" s="324"/>
      <c r="Y4" s="324"/>
      <c r="Z4" s="321"/>
      <c r="AA4" s="321"/>
      <c r="AB4" s="335"/>
    </row>
    <row r="5" spans="1:28" ht="32" x14ac:dyDescent="0.2">
      <c r="A5" s="88">
        <v>1</v>
      </c>
      <c r="B5" s="242" t="s">
        <v>674</v>
      </c>
      <c r="C5" s="230" t="str">
        <f>VLOOKUP(B5,'Školská zařízení'!A:J,2)</f>
        <v>Základní škola Aperto s.r.o.</v>
      </c>
      <c r="D5" s="230" t="str">
        <f>VLOOKUP(B5,'Školská zařízení'!A:J,4)</f>
        <v>Základní škola Aperto s.r.o.</v>
      </c>
      <c r="E5" s="231" t="str">
        <f>VLOOKUP(B5,'Školská zařízení'!A:J,5)</f>
        <v>09219056</v>
      </c>
      <c r="F5" s="231">
        <f>VLOOKUP(B5,'Školská zařízení'!A:J,6)</f>
        <v>181117711</v>
      </c>
      <c r="G5" s="231">
        <f>VLOOKUP(B5,'Školská zařízení'!A:J,7)</f>
        <v>691014442</v>
      </c>
      <c r="H5" s="93" t="s">
        <v>735</v>
      </c>
      <c r="I5" s="57" t="str">
        <f>VLOOKUP(B5,'Školská zařízení'!A:J,8)</f>
        <v>Středočeský</v>
      </c>
      <c r="J5" s="57" t="str">
        <f>VLOOKUP(B5,'Školská zařízení'!A:J,9)</f>
        <v>Benešov</v>
      </c>
      <c r="K5" s="57" t="str">
        <f>VLOOKUP(B5,'Školská zařízení'!A:J,10)</f>
        <v>Benešov</v>
      </c>
      <c r="L5" s="93" t="s">
        <v>744</v>
      </c>
      <c r="M5" s="94">
        <v>100000</v>
      </c>
      <c r="N5" s="95">
        <f t="shared" ref="N5:N80" si="0">M5*0.7</f>
        <v>70000</v>
      </c>
      <c r="O5" s="67">
        <v>2022</v>
      </c>
      <c r="P5" s="58">
        <v>2025</v>
      </c>
      <c r="Q5" s="67"/>
      <c r="R5" s="67"/>
      <c r="S5" s="67"/>
      <c r="T5" s="67"/>
      <c r="U5" s="58"/>
      <c r="V5" s="58"/>
      <c r="W5" s="58"/>
      <c r="X5" s="58"/>
      <c r="Y5" s="58"/>
      <c r="Z5" s="96"/>
      <c r="AA5" s="97"/>
      <c r="AB5" s="98"/>
    </row>
    <row r="6" spans="1:28" ht="16" x14ac:dyDescent="0.2">
      <c r="A6" s="88">
        <v>2</v>
      </c>
      <c r="B6" s="242" t="s">
        <v>674</v>
      </c>
      <c r="C6" s="230" t="str">
        <f>VLOOKUP(B6,'Školská zařízení'!A:J,2)</f>
        <v>Základní škola Aperto s.r.o.</v>
      </c>
      <c r="D6" s="230" t="str">
        <f>VLOOKUP(B6,'Školská zařízení'!A:J,4)</f>
        <v>Základní škola Aperto s.r.o.</v>
      </c>
      <c r="E6" s="231" t="str">
        <f>VLOOKUP(B6,'Školská zařízení'!A:J,5)</f>
        <v>09219056</v>
      </c>
      <c r="F6" s="231">
        <f>VLOOKUP(B6,'Školská zařízení'!A:J,6)</f>
        <v>181117711</v>
      </c>
      <c r="G6" s="231">
        <f>VLOOKUP(B6,'Školská zařízení'!A:J,7)</f>
        <v>691014442</v>
      </c>
      <c r="H6" s="93" t="s">
        <v>311</v>
      </c>
      <c r="I6" s="57" t="str">
        <f>VLOOKUP(B6,'Školská zařízení'!A:J,8)</f>
        <v>Středočeský</v>
      </c>
      <c r="J6" s="57" t="str">
        <f>VLOOKUP(B6,'Školská zařízení'!A:J,9)</f>
        <v>Benešov</v>
      </c>
      <c r="K6" s="57" t="str">
        <f>VLOOKUP(B6,'Školská zařízení'!A:J,10)</f>
        <v>Benešov</v>
      </c>
      <c r="L6" s="93" t="s">
        <v>743</v>
      </c>
      <c r="M6" s="94">
        <v>360000</v>
      </c>
      <c r="N6" s="95">
        <f t="shared" si="0"/>
        <v>251999.99999999997</v>
      </c>
      <c r="O6" s="68">
        <v>2023</v>
      </c>
      <c r="P6" s="43">
        <v>2025</v>
      </c>
      <c r="Q6" s="67"/>
      <c r="R6" s="67"/>
      <c r="S6" s="67"/>
      <c r="T6" s="67"/>
      <c r="U6" s="58"/>
      <c r="V6" s="58"/>
      <c r="W6" s="58"/>
      <c r="X6" s="58"/>
      <c r="Y6" s="58"/>
      <c r="Z6" s="96"/>
      <c r="AA6" s="97"/>
      <c r="AB6" s="98"/>
    </row>
    <row r="7" spans="1:28" ht="16" x14ac:dyDescent="0.2">
      <c r="A7" s="88">
        <v>3</v>
      </c>
      <c r="B7" s="242" t="s">
        <v>674</v>
      </c>
      <c r="C7" s="230" t="str">
        <f>VLOOKUP(B7,'Školská zařízení'!A:J,2)</f>
        <v>Základní škola Aperto s.r.o.</v>
      </c>
      <c r="D7" s="230" t="str">
        <f>VLOOKUP(B7,'Školská zařízení'!A:J,4)</f>
        <v>Základní škola Aperto s.r.o.</v>
      </c>
      <c r="E7" s="231" t="str">
        <f>VLOOKUP(B7,'Školská zařízení'!A:J,5)</f>
        <v>09219056</v>
      </c>
      <c r="F7" s="231">
        <f>VLOOKUP(B7,'Školská zařízení'!A:J,6)</f>
        <v>181117711</v>
      </c>
      <c r="G7" s="231">
        <f>VLOOKUP(B7,'Školská zařízení'!A:J,7)</f>
        <v>691014442</v>
      </c>
      <c r="H7" s="93" t="s">
        <v>736</v>
      </c>
      <c r="I7" s="57" t="str">
        <f>VLOOKUP(B7,'Školská zařízení'!A:J,8)</f>
        <v>Středočeský</v>
      </c>
      <c r="J7" s="57" t="str">
        <f>VLOOKUP(B7,'Školská zařízení'!A:J,9)</f>
        <v>Benešov</v>
      </c>
      <c r="K7" s="57" t="str">
        <f>VLOOKUP(B7,'Školská zařízení'!A:J,10)</f>
        <v>Benešov</v>
      </c>
      <c r="L7" s="93" t="s">
        <v>742</v>
      </c>
      <c r="M7" s="94">
        <v>480000</v>
      </c>
      <c r="N7" s="95">
        <f t="shared" si="0"/>
        <v>336000</v>
      </c>
      <c r="O7" s="68">
        <v>2022</v>
      </c>
      <c r="P7" s="43">
        <v>2025</v>
      </c>
      <c r="Q7" s="67"/>
      <c r="R7" s="67"/>
      <c r="S7" s="67"/>
      <c r="T7" s="67"/>
      <c r="U7" s="58"/>
      <c r="V7" s="58"/>
      <c r="W7" s="58"/>
      <c r="X7" s="58"/>
      <c r="Y7" s="58"/>
      <c r="Z7" s="96"/>
      <c r="AA7" s="97"/>
      <c r="AB7" s="98"/>
    </row>
    <row r="8" spans="1:28" ht="16" x14ac:dyDescent="0.2">
      <c r="A8" s="88">
        <v>4</v>
      </c>
      <c r="B8" s="242" t="s">
        <v>674</v>
      </c>
      <c r="C8" s="230" t="str">
        <f>VLOOKUP(B8,'Školská zařízení'!A:J,2)</f>
        <v>Základní škola Aperto s.r.o.</v>
      </c>
      <c r="D8" s="230" t="str">
        <f>VLOOKUP(B8,'Školská zařízení'!A:J,4)</f>
        <v>Základní škola Aperto s.r.o.</v>
      </c>
      <c r="E8" s="231" t="str">
        <f>VLOOKUP(B8,'Školská zařízení'!A:J,5)</f>
        <v>09219056</v>
      </c>
      <c r="F8" s="231">
        <f>VLOOKUP(B8,'Školská zařízení'!A:J,6)</f>
        <v>181117711</v>
      </c>
      <c r="G8" s="231">
        <f>VLOOKUP(B8,'Školská zařízení'!A:J,7)</f>
        <v>691014442</v>
      </c>
      <c r="H8" s="93" t="s">
        <v>737</v>
      </c>
      <c r="I8" s="57" t="str">
        <f>VLOOKUP(B8,'Školská zařízení'!A:J,8)</f>
        <v>Středočeský</v>
      </c>
      <c r="J8" s="57" t="str">
        <f>VLOOKUP(B8,'Školská zařízení'!A:J,9)</f>
        <v>Benešov</v>
      </c>
      <c r="K8" s="57" t="str">
        <f>VLOOKUP(B8,'Školská zařízení'!A:J,10)</f>
        <v>Benešov</v>
      </c>
      <c r="L8" s="93" t="s">
        <v>741</v>
      </c>
      <c r="M8" s="94">
        <v>50000</v>
      </c>
      <c r="N8" s="95">
        <f t="shared" si="0"/>
        <v>35000</v>
      </c>
      <c r="O8" s="68">
        <v>2022</v>
      </c>
      <c r="P8" s="43">
        <v>2025</v>
      </c>
      <c r="Q8" s="67"/>
      <c r="R8" s="67"/>
      <c r="S8" s="67"/>
      <c r="T8" s="67"/>
      <c r="U8" s="58"/>
      <c r="V8" s="58"/>
      <c r="W8" s="58"/>
      <c r="X8" s="58"/>
      <c r="Y8" s="58"/>
      <c r="Z8" s="96"/>
      <c r="AA8" s="97"/>
      <c r="AB8" s="98"/>
    </row>
    <row r="9" spans="1:28" ht="16" x14ac:dyDescent="0.2">
      <c r="A9" s="88">
        <v>5</v>
      </c>
      <c r="B9" s="242" t="s">
        <v>674</v>
      </c>
      <c r="C9" s="230" t="str">
        <f>VLOOKUP(B9,'Školská zařízení'!A:J,2)</f>
        <v>Základní škola Aperto s.r.o.</v>
      </c>
      <c r="D9" s="230" t="str">
        <f>VLOOKUP(B9,'Školská zařízení'!A:J,4)</f>
        <v>Základní škola Aperto s.r.o.</v>
      </c>
      <c r="E9" s="231" t="str">
        <f>VLOOKUP(B9,'Školská zařízení'!A:J,5)</f>
        <v>09219056</v>
      </c>
      <c r="F9" s="231">
        <f>VLOOKUP(B9,'Školská zařízení'!A:J,6)</f>
        <v>181117711</v>
      </c>
      <c r="G9" s="231">
        <f>VLOOKUP(B9,'Školská zařízení'!A:J,7)</f>
        <v>691014442</v>
      </c>
      <c r="H9" s="93" t="s">
        <v>738</v>
      </c>
      <c r="I9" s="57" t="str">
        <f>VLOOKUP(B9,'Školská zařízení'!A:J,8)</f>
        <v>Středočeský</v>
      </c>
      <c r="J9" s="57" t="str">
        <f>VLOOKUP(B9,'Školská zařízení'!A:J,9)</f>
        <v>Benešov</v>
      </c>
      <c r="K9" s="57" t="str">
        <f>VLOOKUP(B9,'Školská zařízení'!A:J,10)</f>
        <v>Benešov</v>
      </c>
      <c r="L9" s="93" t="s">
        <v>846</v>
      </c>
      <c r="M9" s="94">
        <v>200000</v>
      </c>
      <c r="N9" s="95">
        <f t="shared" si="0"/>
        <v>140000</v>
      </c>
      <c r="O9" s="68">
        <v>2022</v>
      </c>
      <c r="P9" s="43">
        <v>2025</v>
      </c>
      <c r="Q9" s="67"/>
      <c r="R9" s="67"/>
      <c r="S9" s="67"/>
      <c r="T9" s="67"/>
      <c r="U9" s="58"/>
      <c r="V9" s="58"/>
      <c r="W9" s="58"/>
      <c r="X9" s="58"/>
      <c r="Y9" s="58"/>
      <c r="Z9" s="96"/>
      <c r="AA9" s="97"/>
      <c r="AB9" s="98"/>
    </row>
    <row r="10" spans="1:28" ht="48" x14ac:dyDescent="0.2">
      <c r="A10" s="88">
        <v>6</v>
      </c>
      <c r="B10" s="242" t="s">
        <v>674</v>
      </c>
      <c r="C10" s="230" t="str">
        <f>VLOOKUP(B10,'Školská zařízení'!A:J,2)</f>
        <v>Základní škola Aperto s.r.o.</v>
      </c>
      <c r="D10" s="230" t="str">
        <f>VLOOKUP(B10,'Školská zařízení'!A:J,4)</f>
        <v>Základní škola Aperto s.r.o.</v>
      </c>
      <c r="E10" s="231" t="str">
        <f>VLOOKUP(B10,'Školská zařízení'!A:J,5)</f>
        <v>09219056</v>
      </c>
      <c r="F10" s="231">
        <f>VLOOKUP(B10,'Školská zařízení'!A:J,6)</f>
        <v>181117711</v>
      </c>
      <c r="G10" s="231">
        <f>VLOOKUP(B10,'Školská zařízení'!A:J,7)</f>
        <v>691014442</v>
      </c>
      <c r="H10" s="93" t="s">
        <v>739</v>
      </c>
      <c r="I10" s="57" t="str">
        <f>VLOOKUP(B10,'Školská zařízení'!A:J,8)</f>
        <v>Středočeský</v>
      </c>
      <c r="J10" s="57" t="str">
        <f>VLOOKUP(B10,'Školská zařízení'!A:J,9)</f>
        <v>Benešov</v>
      </c>
      <c r="K10" s="57" t="str">
        <f>VLOOKUP(B10,'Školská zařízení'!A:J,10)</f>
        <v>Benešov</v>
      </c>
      <c r="L10" s="93" t="s">
        <v>740</v>
      </c>
      <c r="M10" s="94">
        <v>130000000</v>
      </c>
      <c r="N10" s="95">
        <f t="shared" si="0"/>
        <v>91000000</v>
      </c>
      <c r="O10" s="68">
        <v>2023</v>
      </c>
      <c r="P10" s="43">
        <v>2027</v>
      </c>
      <c r="Q10" s="67" t="s">
        <v>271</v>
      </c>
      <c r="R10" s="67" t="s">
        <v>271</v>
      </c>
      <c r="S10" s="67" t="s">
        <v>271</v>
      </c>
      <c r="T10" s="67" t="s">
        <v>271</v>
      </c>
      <c r="U10" s="58"/>
      <c r="V10" s="67" t="s">
        <v>271</v>
      </c>
      <c r="W10" s="67" t="s">
        <v>271</v>
      </c>
      <c r="X10" s="67" t="s">
        <v>271</v>
      </c>
      <c r="Y10" s="67" t="s">
        <v>271</v>
      </c>
      <c r="Z10" s="96" t="s">
        <v>792</v>
      </c>
      <c r="AA10" s="97" t="s">
        <v>747</v>
      </c>
      <c r="AB10" s="98" t="s">
        <v>271</v>
      </c>
    </row>
    <row r="11" spans="1:28" s="50" customFormat="1" ht="16" x14ac:dyDescent="0.2">
      <c r="A11" s="88">
        <v>7</v>
      </c>
      <c r="B11" s="242" t="s">
        <v>674</v>
      </c>
      <c r="C11" s="230" t="str">
        <f>VLOOKUP(B11,'Školská zařízení'!A:J,2)</f>
        <v>Základní škola Aperto s.r.o.</v>
      </c>
      <c r="D11" s="230" t="str">
        <f>VLOOKUP(B11,'Školská zařízení'!A:J,4)</f>
        <v>Základní škola Aperto s.r.o.</v>
      </c>
      <c r="E11" s="231" t="str">
        <f>VLOOKUP(B11,'Školská zařízení'!A:J,5)</f>
        <v>09219056</v>
      </c>
      <c r="F11" s="231">
        <f>VLOOKUP(B11,'Školská zařízení'!A:J,6)</f>
        <v>181117711</v>
      </c>
      <c r="G11" s="231">
        <f>VLOOKUP(B11,'Školská zařízení'!A:J,7)</f>
        <v>691014442</v>
      </c>
      <c r="H11" s="93" t="s">
        <v>847</v>
      </c>
      <c r="I11" s="57" t="str">
        <f>VLOOKUP(B11,'Školská zařízení'!A:J,8)</f>
        <v>Středočeský</v>
      </c>
      <c r="J11" s="57" t="str">
        <f>VLOOKUP(B11,'Školská zařízení'!A:J,9)</f>
        <v>Benešov</v>
      </c>
      <c r="K11" s="57" t="str">
        <f>VLOOKUP(B11,'Školská zařízení'!A:J,10)</f>
        <v>Benešov</v>
      </c>
      <c r="L11" s="93" t="s">
        <v>848</v>
      </c>
      <c r="M11" s="94">
        <v>600000</v>
      </c>
      <c r="N11" s="131">
        <v>420000</v>
      </c>
      <c r="O11" s="132">
        <v>2025</v>
      </c>
      <c r="P11" s="133">
        <v>2027</v>
      </c>
      <c r="Q11" s="67" t="s">
        <v>745</v>
      </c>
      <c r="R11" s="67" t="s">
        <v>745</v>
      </c>
      <c r="S11" s="67" t="s">
        <v>745</v>
      </c>
      <c r="T11" s="67" t="s">
        <v>745</v>
      </c>
      <c r="U11" s="58"/>
      <c r="V11" s="67"/>
      <c r="W11" s="67"/>
      <c r="X11" s="67"/>
      <c r="Y11" s="67" t="s">
        <v>745</v>
      </c>
      <c r="Z11" s="96"/>
      <c r="AA11" s="97"/>
      <c r="AB11" s="98" t="s">
        <v>745</v>
      </c>
    </row>
    <row r="12" spans="1:28" ht="64" x14ac:dyDescent="0.2">
      <c r="A12" s="88">
        <v>8</v>
      </c>
      <c r="B12" s="242" t="s">
        <v>241</v>
      </c>
      <c r="C12" s="230" t="str">
        <f>VLOOKUP(B12,'Školská zařízení'!A:J,2)</f>
        <v>ARCHA základní škola a mateřská škola při Církvi československé husitské</v>
      </c>
      <c r="D12" s="230" t="str">
        <f>VLOOKUP(B12,'Školská zařízení'!A:J,4)</f>
        <v>Pražská diecéze Církve československé husitské</v>
      </c>
      <c r="E12" s="231">
        <f>VLOOKUP(B12,'Školská zařízení'!A:J,5)</f>
        <v>63822211</v>
      </c>
      <c r="F12" s="231">
        <f>VLOOKUP(B12,'Školská zařízení'!A:J,6)</f>
        <v>110450591</v>
      </c>
      <c r="G12" s="231">
        <f>VLOOKUP(B12,'Školská zařízení'!A:J,7)</f>
        <v>600000346</v>
      </c>
      <c r="H12" s="93" t="s">
        <v>711</v>
      </c>
      <c r="I12" s="57" t="str">
        <f>VLOOKUP(B12,'Školská zařízení'!A:J,8)</f>
        <v>Středočeský</v>
      </c>
      <c r="J12" s="57" t="str">
        <f>VLOOKUP(B12,'Školská zařízení'!A:J,9)</f>
        <v>Benešov</v>
      </c>
      <c r="K12" s="57" t="str">
        <f>VLOOKUP(B12,'Školská zařízení'!A:J,10)</f>
        <v>Petroupim</v>
      </c>
      <c r="L12" s="93" t="s">
        <v>710</v>
      </c>
      <c r="M12" s="94">
        <v>3000000</v>
      </c>
      <c r="N12" s="95">
        <f t="shared" si="0"/>
        <v>2100000</v>
      </c>
      <c r="O12" s="199">
        <v>2025</v>
      </c>
      <c r="P12" s="58">
        <v>2027</v>
      </c>
      <c r="Q12" s="67" t="s">
        <v>271</v>
      </c>
      <c r="R12" s="67" t="s">
        <v>271</v>
      </c>
      <c r="S12" s="67" t="s">
        <v>271</v>
      </c>
      <c r="T12" s="67" t="s">
        <v>271</v>
      </c>
      <c r="U12" s="58"/>
      <c r="V12" s="58"/>
      <c r="W12" s="58"/>
      <c r="X12" s="58"/>
      <c r="Y12" s="225" t="s">
        <v>745</v>
      </c>
      <c r="Z12" s="219" t="s">
        <v>1108</v>
      </c>
      <c r="AA12" s="218" t="s">
        <v>753</v>
      </c>
      <c r="AB12" s="229" t="s">
        <v>763</v>
      </c>
    </row>
    <row r="13" spans="1:28" ht="32" x14ac:dyDescent="0.2">
      <c r="A13" s="88">
        <v>9</v>
      </c>
      <c r="B13" s="242" t="s">
        <v>241</v>
      </c>
      <c r="C13" s="230" t="str">
        <f>VLOOKUP(B13,'Školská zařízení'!A:J,2)</f>
        <v>ARCHA základní škola a mateřská škola při Církvi československé husitské</v>
      </c>
      <c r="D13" s="230" t="str">
        <f>VLOOKUP(B13,'Školská zařízení'!A:J,4)</f>
        <v>Pražská diecéze Církve československé husitské</v>
      </c>
      <c r="E13" s="231">
        <f>VLOOKUP(B13,'Školská zařízení'!A:J,5)</f>
        <v>63822211</v>
      </c>
      <c r="F13" s="231">
        <f>VLOOKUP(B13,'Školská zařízení'!A:J,6)</f>
        <v>110450591</v>
      </c>
      <c r="G13" s="231">
        <f>VLOOKUP(B13,'Školská zařízení'!A:J,7)</f>
        <v>600000346</v>
      </c>
      <c r="H13" s="93" t="s">
        <v>344</v>
      </c>
      <c r="I13" s="57" t="str">
        <f>VLOOKUP(B13,'Školská zařízení'!A:J,8)</f>
        <v>Středočeský</v>
      </c>
      <c r="J13" s="57" t="str">
        <f>VLOOKUP(B13,'Školská zařízení'!A:J,9)</f>
        <v>Benešov</v>
      </c>
      <c r="K13" s="57" t="str">
        <f>VLOOKUP(B13,'Školská zařízení'!A:J,10)</f>
        <v>Petroupim</v>
      </c>
      <c r="L13" s="203" t="s">
        <v>1117</v>
      </c>
      <c r="M13" s="94">
        <v>1000000</v>
      </c>
      <c r="N13" s="95">
        <f t="shared" si="0"/>
        <v>700000</v>
      </c>
      <c r="O13" s="199">
        <v>2025</v>
      </c>
      <c r="P13" s="58">
        <v>2027</v>
      </c>
      <c r="Q13" s="224" t="s">
        <v>271</v>
      </c>
      <c r="R13" s="224" t="s">
        <v>271</v>
      </c>
      <c r="S13" s="224" t="s">
        <v>271</v>
      </c>
      <c r="T13" s="224" t="s">
        <v>271</v>
      </c>
      <c r="U13" s="225" t="s">
        <v>745</v>
      </c>
      <c r="V13" s="225"/>
      <c r="W13" s="225" t="s">
        <v>745</v>
      </c>
      <c r="X13" s="225" t="s">
        <v>745</v>
      </c>
      <c r="Y13" s="225"/>
      <c r="Z13" s="219" t="s">
        <v>1108</v>
      </c>
      <c r="AA13" s="218" t="s">
        <v>753</v>
      </c>
      <c r="AB13" s="229" t="s">
        <v>763</v>
      </c>
    </row>
    <row r="14" spans="1:28" ht="32" x14ac:dyDescent="0.2">
      <c r="A14" s="88">
        <v>10</v>
      </c>
      <c r="B14" s="242" t="s">
        <v>241</v>
      </c>
      <c r="C14" s="230" t="str">
        <f>VLOOKUP(B14,'Školská zařízení'!A:J,2)</f>
        <v>ARCHA základní škola a mateřská škola při Církvi československé husitské</v>
      </c>
      <c r="D14" s="230" t="str">
        <f>VLOOKUP(B14,'Školská zařízení'!A:J,4)</f>
        <v>Pražská diecéze Církve československé husitské</v>
      </c>
      <c r="E14" s="231">
        <f>VLOOKUP(B14,'Školská zařízení'!A:J,5)</f>
        <v>63822211</v>
      </c>
      <c r="F14" s="231">
        <f>VLOOKUP(B14,'Školská zařízení'!A:J,6)</f>
        <v>110450591</v>
      </c>
      <c r="G14" s="231">
        <f>VLOOKUP(B14,'Školská zařízení'!A:J,7)</f>
        <v>600000346</v>
      </c>
      <c r="H14" s="93" t="s">
        <v>786</v>
      </c>
      <c r="I14" s="57" t="str">
        <f>VLOOKUP(B14,'Školská zařízení'!A:J,8)</f>
        <v>Středočeský</v>
      </c>
      <c r="J14" s="57" t="str">
        <f>VLOOKUP(B14,'Školská zařízení'!A:J,9)</f>
        <v>Benešov</v>
      </c>
      <c r="K14" s="57" t="str">
        <f>VLOOKUP(B14,'Školská zařízení'!A:J,10)</f>
        <v>Petroupim</v>
      </c>
      <c r="L14" s="93" t="s">
        <v>787</v>
      </c>
      <c r="M14" s="94">
        <v>500000</v>
      </c>
      <c r="N14" s="95">
        <f t="shared" si="0"/>
        <v>350000</v>
      </c>
      <c r="O14" s="199">
        <v>2025</v>
      </c>
      <c r="P14" s="58">
        <v>2027</v>
      </c>
      <c r="Q14" s="67"/>
      <c r="R14" s="67"/>
      <c r="S14" s="67"/>
      <c r="T14" s="67"/>
      <c r="U14" s="58"/>
      <c r="V14" s="58"/>
      <c r="W14" s="58"/>
      <c r="X14" s="58"/>
      <c r="Y14" s="225"/>
      <c r="Z14" s="219" t="s">
        <v>1108</v>
      </c>
      <c r="AA14" s="218" t="s">
        <v>753</v>
      </c>
      <c r="AB14" s="229" t="s">
        <v>763</v>
      </c>
    </row>
    <row r="15" spans="1:28" customFormat="1" ht="32" x14ac:dyDescent="0.2">
      <c r="A15" s="88">
        <v>11</v>
      </c>
      <c r="B15" s="242" t="s">
        <v>241</v>
      </c>
      <c r="C15" s="230" t="str">
        <f>VLOOKUP(B15,'[2]Školská zařízení'!A:J,2)</f>
        <v>ARCHA základní škola a mateřská škola při Církvi československé husitské</v>
      </c>
      <c r="D15" s="230" t="str">
        <f>VLOOKUP(B15,'[2]Školská zařízení'!A:J,4)</f>
        <v>Pražská diecéze Církve československé husitské</v>
      </c>
      <c r="E15" s="231">
        <f>VLOOKUP(B15,'[2]Školská zařízení'!A:J,5)</f>
        <v>63822211</v>
      </c>
      <c r="F15" s="232">
        <f>VLOOKUP(B15,'[2]Školská zařízení'!A:J,6)</f>
        <v>110450591</v>
      </c>
      <c r="G15" s="232">
        <f>VLOOKUP(B15,'[2]Školská zařízení'!A:J,7)</f>
        <v>600000346</v>
      </c>
      <c r="H15" s="220" t="s">
        <v>1118</v>
      </c>
      <c r="I15" s="221" t="str">
        <f>VLOOKUP(B15,'[2]Školská zařízení'!A:J,8)</f>
        <v>Středočeský</v>
      </c>
      <c r="J15" s="221" t="str">
        <f>VLOOKUP(B15,'[2]Školská zařízení'!A:J,9)</f>
        <v>Benešov</v>
      </c>
      <c r="K15" s="221" t="str">
        <f>VLOOKUP(B15,'[2]Školská zařízení'!A:J,10)</f>
        <v>Petroupim</v>
      </c>
      <c r="L15" s="220" t="s">
        <v>1119</v>
      </c>
      <c r="M15" s="222">
        <v>6000000</v>
      </c>
      <c r="N15" s="223">
        <f t="shared" si="0"/>
        <v>4200000</v>
      </c>
      <c r="O15" s="224">
        <v>2025</v>
      </c>
      <c r="P15" s="225">
        <v>2027</v>
      </c>
      <c r="Q15" s="224"/>
      <c r="R15" s="224"/>
      <c r="S15" s="224" t="s">
        <v>745</v>
      </c>
      <c r="T15" s="224" t="s">
        <v>745</v>
      </c>
      <c r="U15" s="225" t="s">
        <v>745</v>
      </c>
      <c r="V15" s="225"/>
      <c r="W15" s="225"/>
      <c r="X15" s="225"/>
      <c r="Y15" s="225" t="s">
        <v>745</v>
      </c>
      <c r="Z15" s="219" t="s">
        <v>1108</v>
      </c>
      <c r="AA15" s="218" t="s">
        <v>753</v>
      </c>
      <c r="AB15" s="229" t="s">
        <v>763</v>
      </c>
    </row>
    <row r="16" spans="1:28" customFormat="1" ht="64" x14ac:dyDescent="0.2">
      <c r="A16" s="88">
        <v>12</v>
      </c>
      <c r="B16" s="242" t="s">
        <v>241</v>
      </c>
      <c r="C16" s="230" t="str">
        <f>VLOOKUP(B16,'[2]Školská zařízení'!A:J,2)</f>
        <v>ARCHA základní škola a mateřská škola při Církvi československé husitské</v>
      </c>
      <c r="D16" s="230" t="str">
        <f>VLOOKUP(B16,'[2]Školská zařízení'!A:J,4)</f>
        <v>Pražská diecéze Církve československé husitské</v>
      </c>
      <c r="E16" s="231">
        <f>VLOOKUP(B16,'[2]Školská zařízení'!A:J,5)</f>
        <v>63822211</v>
      </c>
      <c r="F16" s="232">
        <f>VLOOKUP(B16,'[2]Školská zařízení'!A:J,6)</f>
        <v>110450591</v>
      </c>
      <c r="G16" s="232">
        <f>VLOOKUP(B16,'[2]Školská zařízení'!A:J,7)</f>
        <v>600000346</v>
      </c>
      <c r="H16" s="220" t="s">
        <v>343</v>
      </c>
      <c r="I16" s="221" t="str">
        <f>VLOOKUP(B16,'[2]Školská zařízení'!A:J,8)</f>
        <v>Středočeský</v>
      </c>
      <c r="J16" s="221" t="str">
        <f>VLOOKUP(B16,'[2]Školská zařízení'!A:J,9)</f>
        <v>Benešov</v>
      </c>
      <c r="K16" s="221" t="str">
        <f>VLOOKUP(B16,'[2]Školská zařízení'!A:J,10)</f>
        <v>Petroupim</v>
      </c>
      <c r="L16" s="220" t="s">
        <v>1120</v>
      </c>
      <c r="M16" s="222">
        <v>2000000</v>
      </c>
      <c r="N16" s="223">
        <f t="shared" si="0"/>
        <v>1400000</v>
      </c>
      <c r="O16" s="224">
        <v>2025</v>
      </c>
      <c r="P16" s="225">
        <v>2027</v>
      </c>
      <c r="Q16" s="224"/>
      <c r="R16" s="224"/>
      <c r="S16" s="224" t="s">
        <v>745</v>
      </c>
      <c r="T16" s="224" t="s">
        <v>745</v>
      </c>
      <c r="U16" s="225"/>
      <c r="V16" s="225" t="s">
        <v>745</v>
      </c>
      <c r="W16" s="225" t="s">
        <v>745</v>
      </c>
      <c r="X16" s="225" t="s">
        <v>745</v>
      </c>
      <c r="Y16" s="225"/>
      <c r="Z16" s="219"/>
      <c r="AA16" s="218" t="s">
        <v>753</v>
      </c>
      <c r="AB16" s="229" t="s">
        <v>763</v>
      </c>
    </row>
    <row r="17" spans="1:28" customFormat="1" ht="32" x14ac:dyDescent="0.2">
      <c r="A17" s="88">
        <v>13</v>
      </c>
      <c r="B17" s="242" t="s">
        <v>241</v>
      </c>
      <c r="C17" s="230" t="str">
        <f>VLOOKUP(B17,'[2]Školská zařízení'!A:J,2)</f>
        <v>ARCHA základní škola a mateřská škola při Církvi československé husitské</v>
      </c>
      <c r="D17" s="230" t="str">
        <f>VLOOKUP(B17,'[2]Školská zařízení'!A:J,4)</f>
        <v>Pražská diecéze Církve československé husitské</v>
      </c>
      <c r="E17" s="231">
        <f>VLOOKUP(B17,'[2]Školská zařízení'!A:J,5)</f>
        <v>63822211</v>
      </c>
      <c r="F17" s="232">
        <f>VLOOKUP(B17,'[2]Školská zařízení'!A:J,6)</f>
        <v>110450591</v>
      </c>
      <c r="G17" s="232">
        <f>VLOOKUP(B17,'[2]Školská zařízení'!A:J,7)</f>
        <v>600000346</v>
      </c>
      <c r="H17" s="185" t="s">
        <v>1121</v>
      </c>
      <c r="I17" s="221" t="str">
        <f>VLOOKUP(B17,'[2]Školská zařízení'!A:J,8)</f>
        <v>Středočeský</v>
      </c>
      <c r="J17" s="221" t="str">
        <f>VLOOKUP(B17,'[2]Školská zařízení'!A:J,9)</f>
        <v>Benešov</v>
      </c>
      <c r="K17" s="221" t="str">
        <f>VLOOKUP(B17,'[2]Školská zařízení'!A:J,10)</f>
        <v>Petroupim</v>
      </c>
      <c r="L17" s="185" t="s">
        <v>1122</v>
      </c>
      <c r="M17" s="222">
        <v>2000000</v>
      </c>
      <c r="N17" s="223">
        <f t="shared" si="0"/>
        <v>1400000</v>
      </c>
      <c r="O17" s="224">
        <v>2025</v>
      </c>
      <c r="P17" s="225">
        <v>2027</v>
      </c>
      <c r="Q17" s="224"/>
      <c r="R17" s="224"/>
      <c r="S17" s="224" t="s">
        <v>745</v>
      </c>
      <c r="T17" s="224" t="s">
        <v>745</v>
      </c>
      <c r="U17" s="225"/>
      <c r="V17" s="225"/>
      <c r="W17" s="225"/>
      <c r="X17" s="225"/>
      <c r="Y17" s="225" t="s">
        <v>745</v>
      </c>
      <c r="Z17" s="219" t="s">
        <v>1108</v>
      </c>
      <c r="AA17" s="218" t="s">
        <v>753</v>
      </c>
      <c r="AB17" s="229" t="s">
        <v>763</v>
      </c>
    </row>
    <row r="18" spans="1:28" customFormat="1" ht="64" x14ac:dyDescent="0.2">
      <c r="A18" s="88">
        <v>14</v>
      </c>
      <c r="B18" s="242" t="s">
        <v>241</v>
      </c>
      <c r="C18" s="230" t="str">
        <f>VLOOKUP(B18,'[2]Školská zařízení'!A:J,2)</f>
        <v>ARCHA základní škola a mateřská škola při Církvi československé husitské</v>
      </c>
      <c r="D18" s="230" t="str">
        <f>VLOOKUP(B18,'[2]Školská zařízení'!A:J,4)</f>
        <v>Pražská diecéze Církve československé husitské</v>
      </c>
      <c r="E18" s="231">
        <f>VLOOKUP(B18,'[2]Školská zařízení'!A:J,5)</f>
        <v>63822211</v>
      </c>
      <c r="F18" s="232">
        <f>VLOOKUP(B18,'[2]Školská zařízení'!A:J,6)</f>
        <v>110450591</v>
      </c>
      <c r="G18" s="232">
        <f>VLOOKUP(B18,'[2]Školská zařízení'!A:J,7)</f>
        <v>600000346</v>
      </c>
      <c r="H18" s="185" t="s">
        <v>346</v>
      </c>
      <c r="I18" s="221" t="str">
        <f>VLOOKUP(B18,'[2]Školská zařízení'!A:J,8)</f>
        <v>Středočeský</v>
      </c>
      <c r="J18" s="221" t="str">
        <f>VLOOKUP(B18,'[2]Školská zařízení'!A:J,9)</f>
        <v>Benešov</v>
      </c>
      <c r="K18" s="221" t="str">
        <f>VLOOKUP(B18,'[2]Školská zařízení'!A:J,10)</f>
        <v>Petroupim</v>
      </c>
      <c r="L18" s="185" t="s">
        <v>1123</v>
      </c>
      <c r="M18" s="222">
        <v>1400000</v>
      </c>
      <c r="N18" s="223">
        <f t="shared" si="0"/>
        <v>979999.99999999988</v>
      </c>
      <c r="O18" s="224">
        <v>2025</v>
      </c>
      <c r="P18" s="225">
        <v>2027</v>
      </c>
      <c r="Q18" s="224" t="s">
        <v>745</v>
      </c>
      <c r="R18" s="224" t="s">
        <v>745</v>
      </c>
      <c r="S18" s="224" t="s">
        <v>745</v>
      </c>
      <c r="T18" s="224" t="s">
        <v>745</v>
      </c>
      <c r="U18" s="225"/>
      <c r="V18" s="225"/>
      <c r="W18" s="225" t="s">
        <v>745</v>
      </c>
      <c r="X18" s="225" t="s">
        <v>745</v>
      </c>
      <c r="Y18" s="225" t="s">
        <v>745</v>
      </c>
      <c r="Z18" s="219" t="s">
        <v>1108</v>
      </c>
      <c r="AA18" s="218" t="s">
        <v>753</v>
      </c>
      <c r="AB18" s="229" t="s">
        <v>763</v>
      </c>
    </row>
    <row r="19" spans="1:28" customFormat="1" ht="48" x14ac:dyDescent="0.2">
      <c r="A19" s="88">
        <v>15</v>
      </c>
      <c r="B19" s="242" t="s">
        <v>241</v>
      </c>
      <c r="C19" s="230" t="str">
        <f>VLOOKUP(B19,'[2]Školská zařízení'!A:J,2)</f>
        <v>ARCHA základní škola a mateřská škola při Církvi československé husitské</v>
      </c>
      <c r="D19" s="230" t="str">
        <f>VLOOKUP(B19,'[2]Školská zařízení'!A:J,4)</f>
        <v>Pražská diecéze Církve československé husitské</v>
      </c>
      <c r="E19" s="231">
        <f>VLOOKUP(B19,'[2]Školská zařízení'!A:J,5)</f>
        <v>63822211</v>
      </c>
      <c r="F19" s="232">
        <f>VLOOKUP(B19,'[2]Školská zařízení'!A:J,6)</f>
        <v>110450591</v>
      </c>
      <c r="G19" s="232">
        <f>VLOOKUP(B19,'[2]Školská zařízení'!A:J,7)</f>
        <v>600000346</v>
      </c>
      <c r="H19" s="185" t="s">
        <v>348</v>
      </c>
      <c r="I19" s="221" t="str">
        <f>VLOOKUP(B19,'[2]Školská zařízení'!A:J,8)</f>
        <v>Středočeský</v>
      </c>
      <c r="J19" s="221" t="str">
        <f>VLOOKUP(B19,'[2]Školská zařízení'!A:J,9)</f>
        <v>Benešov</v>
      </c>
      <c r="K19" s="221" t="str">
        <f>VLOOKUP(B19,'[2]Školská zařízení'!A:J,10)</f>
        <v>Petroupim</v>
      </c>
      <c r="L19" s="185" t="s">
        <v>349</v>
      </c>
      <c r="M19" s="222">
        <v>6000000</v>
      </c>
      <c r="N19" s="223">
        <f t="shared" si="0"/>
        <v>4200000</v>
      </c>
      <c r="O19" s="224">
        <v>2025</v>
      </c>
      <c r="P19" s="225">
        <v>2027</v>
      </c>
      <c r="Q19" s="224" t="s">
        <v>745</v>
      </c>
      <c r="R19" s="224" t="s">
        <v>745</v>
      </c>
      <c r="S19" s="224" t="s">
        <v>745</v>
      </c>
      <c r="T19" s="224" t="s">
        <v>745</v>
      </c>
      <c r="U19" s="225" t="s">
        <v>745</v>
      </c>
      <c r="V19" s="225"/>
      <c r="W19" s="225"/>
      <c r="X19" s="225" t="s">
        <v>745</v>
      </c>
      <c r="Y19" s="225" t="s">
        <v>745</v>
      </c>
      <c r="Z19" s="219" t="s">
        <v>1108</v>
      </c>
      <c r="AA19" s="218" t="s">
        <v>753</v>
      </c>
      <c r="AB19" s="229" t="s">
        <v>763</v>
      </c>
    </row>
    <row r="20" spans="1:28" customFormat="1" ht="80" x14ac:dyDescent="0.2">
      <c r="A20" s="88">
        <v>16</v>
      </c>
      <c r="B20" s="242" t="s">
        <v>241</v>
      </c>
      <c r="C20" s="230" t="str">
        <f>VLOOKUP(B20,'[2]Školská zařízení'!A:J,2)</f>
        <v>ARCHA základní škola a mateřská škola při Církvi československé husitské</v>
      </c>
      <c r="D20" s="230" t="str">
        <f>VLOOKUP(B20,'[2]Školská zařízení'!A:J,4)</f>
        <v>Pražská diecéze Církve československé husitské</v>
      </c>
      <c r="E20" s="231">
        <f>VLOOKUP(B20,'[2]Školská zařízení'!A:J,5)</f>
        <v>63822211</v>
      </c>
      <c r="F20" s="232">
        <f>VLOOKUP(B20,'[2]Školská zařízení'!A:J,6)</f>
        <v>110450591</v>
      </c>
      <c r="G20" s="232">
        <f>VLOOKUP(B20,'[2]Školská zařízení'!A:J,7)</f>
        <v>600000346</v>
      </c>
      <c r="H20" s="185" t="s">
        <v>351</v>
      </c>
      <c r="I20" s="221" t="str">
        <f>VLOOKUP(B20,'[2]Školská zařízení'!A:J,8)</f>
        <v>Středočeský</v>
      </c>
      <c r="J20" s="221" t="str">
        <f>VLOOKUP(B20,'[2]Školská zařízení'!A:J,9)</f>
        <v>Benešov</v>
      </c>
      <c r="K20" s="221" t="str">
        <f>VLOOKUP(B20,'[2]Školská zařízení'!A:J,10)</f>
        <v>Petroupim</v>
      </c>
      <c r="L20" s="185" t="s">
        <v>352</v>
      </c>
      <c r="M20" s="222">
        <v>6000000</v>
      </c>
      <c r="N20" s="223">
        <f t="shared" si="0"/>
        <v>4200000</v>
      </c>
      <c r="O20" s="224">
        <v>2025</v>
      </c>
      <c r="P20" s="225">
        <v>2027</v>
      </c>
      <c r="Q20" s="224" t="s">
        <v>745</v>
      </c>
      <c r="R20" s="224" t="s">
        <v>745</v>
      </c>
      <c r="S20" s="224" t="s">
        <v>745</v>
      </c>
      <c r="T20" s="224" t="s">
        <v>745</v>
      </c>
      <c r="U20" s="225" t="s">
        <v>745</v>
      </c>
      <c r="V20" s="225"/>
      <c r="W20" s="225" t="s">
        <v>745</v>
      </c>
      <c r="X20" s="225" t="s">
        <v>745</v>
      </c>
      <c r="Y20" s="225" t="s">
        <v>745</v>
      </c>
      <c r="Z20" s="219" t="s">
        <v>1108</v>
      </c>
      <c r="AA20" s="218" t="s">
        <v>753</v>
      </c>
      <c r="AB20" s="229" t="s">
        <v>763</v>
      </c>
    </row>
    <row r="21" spans="1:28" customFormat="1" ht="48" x14ac:dyDescent="0.2">
      <c r="A21" s="88">
        <v>17</v>
      </c>
      <c r="B21" s="242" t="s">
        <v>241</v>
      </c>
      <c r="C21" s="230" t="str">
        <f>VLOOKUP(B21,'[2]Školská zařízení'!A:J,2)</f>
        <v>ARCHA základní škola a mateřská škola při Církvi československé husitské</v>
      </c>
      <c r="D21" s="230" t="str">
        <f>VLOOKUP(B21,'[2]Školská zařízení'!A:J,4)</f>
        <v>Pražská diecéze Církve československé husitské</v>
      </c>
      <c r="E21" s="231">
        <f>VLOOKUP(B21,'[2]Školská zařízení'!A:J,5)</f>
        <v>63822211</v>
      </c>
      <c r="F21" s="232">
        <f>VLOOKUP(B21,'[2]Školská zařízení'!A:J,6)</f>
        <v>110450591</v>
      </c>
      <c r="G21" s="232">
        <f>VLOOKUP(B21,'[2]Školská zařízení'!A:J,7)</f>
        <v>600000346</v>
      </c>
      <c r="H21" s="185" t="s">
        <v>1124</v>
      </c>
      <c r="I21" s="221" t="str">
        <f>VLOOKUP(B21,'[2]Školská zařízení'!A:J,8)</f>
        <v>Středočeský</v>
      </c>
      <c r="J21" s="221" t="str">
        <f>VLOOKUP(B21,'[2]Školská zařízení'!A:J,9)</f>
        <v>Benešov</v>
      </c>
      <c r="K21" s="211" t="s">
        <v>248</v>
      </c>
      <c r="L21" s="185" t="s">
        <v>1125</v>
      </c>
      <c r="M21" s="222">
        <v>6000000</v>
      </c>
      <c r="N21" s="223">
        <f t="shared" si="0"/>
        <v>4200000</v>
      </c>
      <c r="O21" s="224">
        <v>2025</v>
      </c>
      <c r="P21" s="225">
        <v>2027</v>
      </c>
      <c r="Q21" s="224"/>
      <c r="R21" s="224"/>
      <c r="S21" s="224"/>
      <c r="T21" s="224"/>
      <c r="U21" s="225" t="s">
        <v>745</v>
      </c>
      <c r="V21" s="225" t="s">
        <v>745</v>
      </c>
      <c r="W21" s="225"/>
      <c r="X21" s="225"/>
      <c r="Y21" s="225" t="s">
        <v>745</v>
      </c>
      <c r="Z21" s="219" t="s">
        <v>1108</v>
      </c>
      <c r="AA21" s="218" t="s">
        <v>753</v>
      </c>
      <c r="AB21" s="229" t="s">
        <v>763</v>
      </c>
    </row>
    <row r="22" spans="1:28" customFormat="1" ht="32" x14ac:dyDescent="0.2">
      <c r="A22" s="88">
        <v>18</v>
      </c>
      <c r="B22" s="242" t="s">
        <v>241</v>
      </c>
      <c r="C22" s="230" t="str">
        <f>VLOOKUP(B22,'[2]Školská zařízení'!A:J,2)</f>
        <v>ARCHA základní škola a mateřská škola při Církvi československé husitské</v>
      </c>
      <c r="D22" s="230" t="str">
        <f>VLOOKUP(B22,'[2]Školská zařízení'!A:J,4)</f>
        <v>Pražská diecéze Církve československé husitské</v>
      </c>
      <c r="E22" s="231">
        <f>VLOOKUP(B22,'[2]Školská zařízení'!A:J,5)</f>
        <v>63822211</v>
      </c>
      <c r="F22" s="232">
        <f>VLOOKUP(B22,'[2]Školská zařízení'!A:J,6)</f>
        <v>110450591</v>
      </c>
      <c r="G22" s="232">
        <f>VLOOKUP(B22,'[2]Školská zařízení'!A:J,7)</f>
        <v>600000346</v>
      </c>
      <c r="H22" s="356" t="s">
        <v>1126</v>
      </c>
      <c r="I22" s="357" t="str">
        <f>VLOOKUP(B22,'[2]Školská zařízení'!A:J,8)</f>
        <v>Středočeský</v>
      </c>
      <c r="J22" s="357" t="str">
        <f>VLOOKUP(B22,'[2]Školská zařízení'!A:J,9)</f>
        <v>Benešov</v>
      </c>
      <c r="K22" s="358" t="s">
        <v>250</v>
      </c>
      <c r="L22" s="185" t="s">
        <v>1127</v>
      </c>
      <c r="M22" s="222">
        <v>80000000</v>
      </c>
      <c r="N22" s="223">
        <f t="shared" si="0"/>
        <v>56000000</v>
      </c>
      <c r="O22" s="224">
        <v>2026</v>
      </c>
      <c r="P22" s="225">
        <v>2027</v>
      </c>
      <c r="Q22" s="224" t="s">
        <v>745</v>
      </c>
      <c r="R22" s="224" t="s">
        <v>745</v>
      </c>
      <c r="S22" s="224" t="s">
        <v>745</v>
      </c>
      <c r="T22" s="224" t="s">
        <v>745</v>
      </c>
      <c r="U22" s="225"/>
      <c r="V22" s="225" t="s">
        <v>745</v>
      </c>
      <c r="W22" s="225" t="s">
        <v>745</v>
      </c>
      <c r="X22" s="225" t="s">
        <v>745</v>
      </c>
      <c r="Y22" s="225" t="s">
        <v>745</v>
      </c>
      <c r="Z22" s="217" t="s">
        <v>1110</v>
      </c>
      <c r="AA22" s="218" t="s">
        <v>753</v>
      </c>
      <c r="AB22" s="229" t="s">
        <v>763</v>
      </c>
    </row>
    <row r="23" spans="1:28" customFormat="1" ht="32" x14ac:dyDescent="0.2">
      <c r="A23" s="88">
        <v>19</v>
      </c>
      <c r="B23" s="242" t="s">
        <v>241</v>
      </c>
      <c r="C23" s="230" t="str">
        <f>VLOOKUP(B23,'[2]Školská zařízení'!A:J,2)</f>
        <v>ARCHA základní škola a mateřská škola při Církvi československé husitské</v>
      </c>
      <c r="D23" s="230" t="str">
        <f>VLOOKUP(B23,'[2]Školská zařízení'!A:J,4)</f>
        <v>Pražská diecéze Církve československé husitské</v>
      </c>
      <c r="E23" s="231">
        <f>VLOOKUP(B23,'[2]Školská zařízení'!A:J,5)</f>
        <v>63822211</v>
      </c>
      <c r="F23" s="232">
        <f>VLOOKUP(B23,'[2]Školská zařízení'!A:J,6)</f>
        <v>110450591</v>
      </c>
      <c r="G23" s="232">
        <f>VLOOKUP(B23,'[2]Školská zařízení'!A:J,7)</f>
        <v>600000346</v>
      </c>
      <c r="H23" s="356" t="s">
        <v>1126</v>
      </c>
      <c r="I23" s="357" t="str">
        <f>VLOOKUP(B23,'[2]Školská zařízení'!A:J,8)</f>
        <v>Středočeský</v>
      </c>
      <c r="J23" s="357" t="str">
        <f>VLOOKUP(B23,'[2]Školská zařízení'!A:J,9)</f>
        <v>Benešov</v>
      </c>
      <c r="K23" s="358" t="s">
        <v>1114</v>
      </c>
      <c r="L23" s="185" t="s">
        <v>1127</v>
      </c>
      <c r="M23" s="222">
        <v>80000000</v>
      </c>
      <c r="N23" s="223">
        <f t="shared" si="0"/>
        <v>56000000</v>
      </c>
      <c r="O23" s="224">
        <v>2026</v>
      </c>
      <c r="P23" s="225">
        <v>2027</v>
      </c>
      <c r="Q23" s="224" t="s">
        <v>745</v>
      </c>
      <c r="R23" s="224" t="s">
        <v>745</v>
      </c>
      <c r="S23" s="224" t="s">
        <v>745</v>
      </c>
      <c r="T23" s="224" t="s">
        <v>745</v>
      </c>
      <c r="U23" s="225"/>
      <c r="V23" s="225" t="s">
        <v>745</v>
      </c>
      <c r="W23" s="225" t="s">
        <v>745</v>
      </c>
      <c r="X23" s="225" t="s">
        <v>745</v>
      </c>
      <c r="Y23" s="225" t="s">
        <v>745</v>
      </c>
      <c r="Z23" s="217" t="s">
        <v>1110</v>
      </c>
      <c r="AA23" s="218" t="s">
        <v>753</v>
      </c>
      <c r="AB23" s="229" t="s">
        <v>763</v>
      </c>
    </row>
    <row r="24" spans="1:28" customFormat="1" ht="32" x14ac:dyDescent="0.2">
      <c r="A24" s="88">
        <v>20</v>
      </c>
      <c r="B24" s="242" t="s">
        <v>241</v>
      </c>
      <c r="C24" s="230" t="str">
        <f>VLOOKUP(B24,'[2]Školská zařízení'!A:J,2)</f>
        <v>ARCHA základní škola a mateřská škola při Církvi československé husitské</v>
      </c>
      <c r="D24" s="230" t="str">
        <f>VLOOKUP(B24,'[2]Školská zařízení'!A:J,4)</f>
        <v>Pražská diecéze Církve československé husitské</v>
      </c>
      <c r="E24" s="231">
        <f>VLOOKUP(B24,'[2]Školská zařízení'!A:J,5)</f>
        <v>63822211</v>
      </c>
      <c r="F24" s="232">
        <f>VLOOKUP(B24,'[2]Školská zařízení'!A:J,6)</f>
        <v>110450591</v>
      </c>
      <c r="G24" s="232">
        <f>VLOOKUP(B24,'[2]Školská zařízení'!A:J,7)</f>
        <v>600000346</v>
      </c>
      <c r="H24" s="356" t="s">
        <v>1128</v>
      </c>
      <c r="I24" s="357" t="str">
        <f>VLOOKUP(B24,'[2]Školská zařízení'!A:J,8)</f>
        <v>Středočeský</v>
      </c>
      <c r="J24" s="357" t="str">
        <f>VLOOKUP(B24,'[2]Školská zařízení'!A:J,9)</f>
        <v>Benešov</v>
      </c>
      <c r="K24" s="358" t="s">
        <v>250</v>
      </c>
      <c r="L24" s="185" t="s">
        <v>1129</v>
      </c>
      <c r="M24" s="222">
        <v>40000000</v>
      </c>
      <c r="N24" s="223">
        <f t="shared" si="0"/>
        <v>28000000</v>
      </c>
      <c r="O24" s="224">
        <v>2026</v>
      </c>
      <c r="P24" s="225">
        <v>2027</v>
      </c>
      <c r="Q24" s="224" t="s">
        <v>745</v>
      </c>
      <c r="R24" s="224" t="s">
        <v>745</v>
      </c>
      <c r="S24" s="224" t="s">
        <v>745</v>
      </c>
      <c r="T24" s="224" t="s">
        <v>745</v>
      </c>
      <c r="U24" s="225"/>
      <c r="V24" s="225" t="s">
        <v>745</v>
      </c>
      <c r="W24" s="225" t="s">
        <v>745</v>
      </c>
      <c r="X24" s="225" t="s">
        <v>745</v>
      </c>
      <c r="Y24" s="225" t="s">
        <v>745</v>
      </c>
      <c r="Z24" s="217" t="s">
        <v>1110</v>
      </c>
      <c r="AA24" s="218" t="s">
        <v>753</v>
      </c>
      <c r="AB24" s="229" t="s">
        <v>763</v>
      </c>
    </row>
    <row r="25" spans="1:28" customFormat="1" ht="32" x14ac:dyDescent="0.2">
      <c r="A25" s="88">
        <v>21</v>
      </c>
      <c r="B25" s="242" t="s">
        <v>241</v>
      </c>
      <c r="C25" s="230" t="str">
        <f>VLOOKUP(B25,'[2]Školská zařízení'!A:J,2)</f>
        <v>ARCHA základní škola a mateřská škola při Církvi československé husitské</v>
      </c>
      <c r="D25" s="230" t="str">
        <f>VLOOKUP(B25,'[2]Školská zařízení'!A:J,4)</f>
        <v>Pražská diecéze Církve československé husitské</v>
      </c>
      <c r="E25" s="231">
        <f>VLOOKUP(B25,'[2]Školská zařízení'!A:J,5)</f>
        <v>63822211</v>
      </c>
      <c r="F25" s="232">
        <f>VLOOKUP(B25,'[2]Školská zařízení'!A:J,6)</f>
        <v>110450591</v>
      </c>
      <c r="G25" s="232">
        <f>VLOOKUP(B25,'[2]Školská zařízení'!A:J,7)</f>
        <v>600000346</v>
      </c>
      <c r="H25" s="185" t="s">
        <v>1128</v>
      </c>
      <c r="I25" s="221" t="str">
        <f>VLOOKUP(B25,'[2]Školská zařízení'!A:J,8)</f>
        <v>Středočeský</v>
      </c>
      <c r="J25" s="221" t="str">
        <f>VLOOKUP(B25,'[2]Školská zařízení'!A:J,9)</f>
        <v>Benešov</v>
      </c>
      <c r="K25" s="211" t="s">
        <v>1114</v>
      </c>
      <c r="L25" s="185" t="s">
        <v>1129</v>
      </c>
      <c r="M25" s="222">
        <v>40000000</v>
      </c>
      <c r="N25" s="223">
        <f t="shared" si="0"/>
        <v>28000000</v>
      </c>
      <c r="O25" s="224">
        <v>2026</v>
      </c>
      <c r="P25" s="225">
        <v>2027</v>
      </c>
      <c r="Q25" s="224" t="s">
        <v>745</v>
      </c>
      <c r="R25" s="224" t="s">
        <v>745</v>
      </c>
      <c r="S25" s="224" t="s">
        <v>745</v>
      </c>
      <c r="T25" s="224" t="s">
        <v>745</v>
      </c>
      <c r="U25" s="225"/>
      <c r="V25" s="225" t="s">
        <v>745</v>
      </c>
      <c r="W25" s="225" t="s">
        <v>745</v>
      </c>
      <c r="X25" s="225" t="s">
        <v>745</v>
      </c>
      <c r="Y25" s="225" t="s">
        <v>745</v>
      </c>
      <c r="Z25" s="217" t="s">
        <v>1110</v>
      </c>
      <c r="AA25" s="218" t="s">
        <v>753</v>
      </c>
      <c r="AB25" s="229" t="s">
        <v>763</v>
      </c>
    </row>
    <row r="26" spans="1:28" customFormat="1" ht="16" x14ac:dyDescent="0.2">
      <c r="A26" s="88">
        <v>22</v>
      </c>
      <c r="B26" s="242" t="s">
        <v>241</v>
      </c>
      <c r="C26" s="230" t="str">
        <f>VLOOKUP(B26,'[2]Školská zařízení'!A:J,2)</f>
        <v>ARCHA základní škola a mateřská škola při Církvi československé husitské</v>
      </c>
      <c r="D26" s="230" t="str">
        <f>VLOOKUP(B26,'[2]Školská zařízení'!A:J,4)</f>
        <v>Pražská diecéze Církve československé husitské</v>
      </c>
      <c r="E26" s="231">
        <f>VLOOKUP(B26,'[2]Školská zařízení'!A:J,5)</f>
        <v>63822211</v>
      </c>
      <c r="F26" s="232">
        <f>VLOOKUP(B26,'[2]Školská zařízení'!A:J,6)</f>
        <v>110450591</v>
      </c>
      <c r="G26" s="232">
        <f>VLOOKUP(B26,'[2]Školská zařízení'!A:J,7)</f>
        <v>600000346</v>
      </c>
      <c r="H26" s="220" t="s">
        <v>1130</v>
      </c>
      <c r="I26" s="221" t="str">
        <f>VLOOKUP(B26,'[2]Školská zařízení'!A:J,8)</f>
        <v>Středočeský</v>
      </c>
      <c r="J26" s="221" t="str">
        <f>VLOOKUP(B26,'[2]Školská zařízení'!A:J,9)</f>
        <v>Benešov</v>
      </c>
      <c r="K26" s="221" t="s">
        <v>1131</v>
      </c>
      <c r="L26" s="220" t="s">
        <v>1132</v>
      </c>
      <c r="M26" s="222">
        <v>60000000</v>
      </c>
      <c r="N26" s="223">
        <f t="shared" si="0"/>
        <v>42000000</v>
      </c>
      <c r="O26" s="224">
        <v>2025</v>
      </c>
      <c r="P26" s="225">
        <v>2027</v>
      </c>
      <c r="Q26" s="224" t="s">
        <v>745</v>
      </c>
      <c r="R26" s="224" t="s">
        <v>745</v>
      </c>
      <c r="S26" s="224" t="s">
        <v>745</v>
      </c>
      <c r="T26" s="224" t="s">
        <v>745</v>
      </c>
      <c r="U26" s="225"/>
      <c r="V26" s="225" t="s">
        <v>745</v>
      </c>
      <c r="W26" s="225" t="s">
        <v>745</v>
      </c>
      <c r="X26" s="225" t="s">
        <v>745</v>
      </c>
      <c r="Y26" s="225" t="s">
        <v>745</v>
      </c>
      <c r="Z26" s="217"/>
      <c r="AA26" s="218" t="s">
        <v>753</v>
      </c>
      <c r="AB26" s="229" t="s">
        <v>763</v>
      </c>
    </row>
    <row r="27" spans="1:28" customFormat="1" ht="32" x14ac:dyDescent="0.2">
      <c r="A27" s="88">
        <v>23</v>
      </c>
      <c r="B27" s="242" t="s">
        <v>241</v>
      </c>
      <c r="C27" s="230" t="str">
        <f>VLOOKUP(B27,'[2]Školská zařízení'!A:J,2)</f>
        <v>ARCHA základní škola a mateřská škola při Církvi československé husitské</v>
      </c>
      <c r="D27" s="230" t="str">
        <f>VLOOKUP(B27,'[2]Školská zařízení'!A:J,4)</f>
        <v>Pražská diecéze Církve československé husitské</v>
      </c>
      <c r="E27" s="231">
        <f>VLOOKUP(B27,'[2]Školská zařízení'!A:J,5)</f>
        <v>63822211</v>
      </c>
      <c r="F27" s="232">
        <f>VLOOKUP(B27,'[2]Školská zařízení'!A:J,6)</f>
        <v>110450591</v>
      </c>
      <c r="G27" s="232">
        <f>VLOOKUP(B27,'[2]Školská zařízení'!A:J,7)</f>
        <v>600000346</v>
      </c>
      <c r="H27" s="220" t="s">
        <v>1116</v>
      </c>
      <c r="I27" s="221" t="str">
        <f>VLOOKUP(B27,'[2]Školská zařízení'!A:J,8)</f>
        <v>Středočeský</v>
      </c>
      <c r="J27" s="221" t="str">
        <f>VLOOKUP(B27,'[2]Školská zařízení'!A:J,9)</f>
        <v>Benešov</v>
      </c>
      <c r="K27" s="221" t="s">
        <v>248</v>
      </c>
      <c r="L27" s="217" t="s">
        <v>1112</v>
      </c>
      <c r="M27" s="222">
        <v>1500000</v>
      </c>
      <c r="N27" s="223">
        <f t="shared" si="0"/>
        <v>1050000</v>
      </c>
      <c r="O27" s="224">
        <v>2025</v>
      </c>
      <c r="P27" s="225">
        <v>2027</v>
      </c>
      <c r="Q27" s="224" t="s">
        <v>745</v>
      </c>
      <c r="R27" s="224" t="s">
        <v>745</v>
      </c>
      <c r="S27" s="224" t="s">
        <v>745</v>
      </c>
      <c r="T27" s="224" t="s">
        <v>745</v>
      </c>
      <c r="U27" s="225"/>
      <c r="V27" s="225"/>
      <c r="W27" s="225" t="s">
        <v>745</v>
      </c>
      <c r="X27" s="225" t="s">
        <v>745</v>
      </c>
      <c r="Y27" s="225" t="s">
        <v>745</v>
      </c>
      <c r="Z27" s="217"/>
      <c r="AA27" s="218" t="s">
        <v>753</v>
      </c>
      <c r="AB27" s="229" t="s">
        <v>763</v>
      </c>
    </row>
    <row r="28" spans="1:28" s="50" customFormat="1" ht="32" customHeight="1" x14ac:dyDescent="0.2">
      <c r="A28" s="88">
        <v>24</v>
      </c>
      <c r="B28" s="242"/>
      <c r="C28" s="230" t="s">
        <v>868</v>
      </c>
      <c r="D28" s="233" t="s">
        <v>122</v>
      </c>
      <c r="E28" s="231"/>
      <c r="F28" s="231"/>
      <c r="G28" s="231"/>
      <c r="H28" s="93" t="s">
        <v>868</v>
      </c>
      <c r="I28" s="59" t="s">
        <v>246</v>
      </c>
      <c r="J28" s="59" t="s">
        <v>247</v>
      </c>
      <c r="K28" s="59" t="s">
        <v>247</v>
      </c>
      <c r="L28" s="93" t="s">
        <v>869</v>
      </c>
      <c r="M28" s="94">
        <v>500000000</v>
      </c>
      <c r="N28" s="95">
        <f t="shared" si="0"/>
        <v>350000000</v>
      </c>
      <c r="O28" s="67">
        <v>2023</v>
      </c>
      <c r="P28" s="58">
        <v>2029</v>
      </c>
      <c r="Q28" s="67" t="s">
        <v>745</v>
      </c>
      <c r="R28" s="67" t="s">
        <v>745</v>
      </c>
      <c r="S28" s="67" t="s">
        <v>745</v>
      </c>
      <c r="T28" s="67" t="s">
        <v>745</v>
      </c>
      <c r="U28" s="58"/>
      <c r="V28" s="58" t="s">
        <v>745</v>
      </c>
      <c r="W28" s="58" t="s">
        <v>745</v>
      </c>
      <c r="X28" s="58" t="s">
        <v>745</v>
      </c>
      <c r="Y28" s="58" t="s">
        <v>745</v>
      </c>
      <c r="Z28" s="96" t="s">
        <v>870</v>
      </c>
      <c r="AA28" s="97"/>
      <c r="AB28" s="91" t="s">
        <v>745</v>
      </c>
    </row>
    <row r="29" spans="1:28" ht="16" x14ac:dyDescent="0.2">
      <c r="A29" s="88">
        <v>25</v>
      </c>
      <c r="B29" s="243" t="s">
        <v>669</v>
      </c>
      <c r="C29" s="233" t="str">
        <f>VLOOKUP(B29,'Školská zařízení'!A:J,2)</f>
        <v>Školní jídelna Benešov, Dukelská 1818</v>
      </c>
      <c r="D29" s="233" t="str">
        <f>VLOOKUP(B29,'Školská zařízení'!A:J,4)</f>
        <v>Město Benešov</v>
      </c>
      <c r="E29" s="234">
        <f>VLOOKUP(B29,'Školská zařízení'!A:J,5)</f>
        <v>49828851</v>
      </c>
      <c r="F29" s="234">
        <f>VLOOKUP(B29,'Školská zařízení'!A:J,6)</f>
        <v>102662380</v>
      </c>
      <c r="G29" s="234">
        <f>VLOOKUP(B29,'Školská zařízení'!A:J,7)</f>
        <v>600042308</v>
      </c>
      <c r="H29" s="10" t="s">
        <v>485</v>
      </c>
      <c r="I29" s="59" t="str">
        <f>VLOOKUP(B29,'Školská zařízení'!A:J,8)</f>
        <v>Středočeský</v>
      </c>
      <c r="J29" s="59" t="str">
        <f>VLOOKUP(B29,'Školská zařízení'!A:J,9)</f>
        <v>Benešov</v>
      </c>
      <c r="K29" s="59" t="str">
        <f>VLOOKUP(B29,'Školská zařízení'!A:J,10)</f>
        <v>Benešov</v>
      </c>
      <c r="L29" s="10" t="s">
        <v>875</v>
      </c>
      <c r="M29" s="85">
        <v>2000000</v>
      </c>
      <c r="N29" s="86">
        <f t="shared" si="0"/>
        <v>1400000</v>
      </c>
      <c r="O29" s="68">
        <v>2021</v>
      </c>
      <c r="P29" s="43">
        <v>2025</v>
      </c>
      <c r="Q29" s="43"/>
      <c r="R29" s="43"/>
      <c r="S29" s="43"/>
      <c r="T29" s="43"/>
      <c r="U29" s="43"/>
      <c r="V29" s="43"/>
      <c r="W29" s="43"/>
      <c r="X29" s="43"/>
      <c r="Y29" s="43"/>
      <c r="Z29" s="87"/>
      <c r="AA29" s="15"/>
      <c r="AB29" s="92"/>
    </row>
    <row r="30" spans="1:28" ht="16" x14ac:dyDescent="0.2">
      <c r="A30" s="88">
        <v>26</v>
      </c>
      <c r="B30" s="243" t="s">
        <v>635</v>
      </c>
      <c r="C30" s="233" t="str">
        <f>VLOOKUP(B30,'Školská zařízení'!A:J,2)</f>
        <v>Školní jídelna Benešov, Jiráskova 888</v>
      </c>
      <c r="D30" s="233" t="str">
        <f>VLOOKUP(B30,'Školská zařízení'!A:J,4)</f>
        <v>Město Benešov</v>
      </c>
      <c r="E30" s="234">
        <f>VLOOKUP(B30,'Školská zařízení'!A:J,5)</f>
        <v>49828894</v>
      </c>
      <c r="F30" s="234">
        <f>VLOOKUP(B30,'Školská zařízení'!A:J,6)</f>
        <v>102662398</v>
      </c>
      <c r="G30" s="234">
        <f>VLOOKUP(B30,'Školská zařízení'!A:J,7)</f>
        <v>600042316</v>
      </c>
      <c r="H30" s="10" t="s">
        <v>638</v>
      </c>
      <c r="I30" s="59" t="str">
        <f>VLOOKUP(B30,'Školská zařízení'!A:J,8)</f>
        <v>Středočeský</v>
      </c>
      <c r="J30" s="59" t="str">
        <f>VLOOKUP(B30,'Školská zařízení'!A:J,9)</f>
        <v>Benešov</v>
      </c>
      <c r="K30" s="59" t="str">
        <f>VLOOKUP(B30,'Školská zařízení'!A:J,10)</f>
        <v>Benešov</v>
      </c>
      <c r="L30" s="10"/>
      <c r="M30" s="85">
        <v>5000000</v>
      </c>
      <c r="N30" s="86">
        <f t="shared" si="0"/>
        <v>3500000</v>
      </c>
      <c r="O30" s="68">
        <v>2021</v>
      </c>
      <c r="P30" s="43">
        <v>2025</v>
      </c>
      <c r="Q30" s="43"/>
      <c r="R30" s="43"/>
      <c r="S30" s="43"/>
      <c r="T30" s="43"/>
      <c r="U30" s="43"/>
      <c r="V30" s="43"/>
      <c r="W30" s="43"/>
      <c r="X30" s="43"/>
      <c r="Y30" s="43"/>
      <c r="Z30" s="87"/>
      <c r="AA30" s="15"/>
      <c r="AB30" s="92"/>
    </row>
    <row r="31" spans="1:28" ht="32" x14ac:dyDescent="0.2">
      <c r="A31" s="88">
        <v>27</v>
      </c>
      <c r="B31" s="243" t="s">
        <v>165</v>
      </c>
      <c r="C31" s="233" t="str">
        <f>VLOOKUP(B31,'Školská zařízení'!A:J,2)</f>
        <v>Školní jídelna Benešov, Na Karlově 372</v>
      </c>
      <c r="D31" s="233" t="str">
        <f>VLOOKUP(B31,'Školská zařízení'!A:J,4)</f>
        <v>Město Benešov</v>
      </c>
      <c r="E31" s="234">
        <f>VLOOKUP(B31,'Školská zařízení'!A:J,5)</f>
        <v>61660094</v>
      </c>
      <c r="F31" s="234">
        <f>VLOOKUP(B31,'Školská zařízení'!A:J,6)</f>
        <v>108002021</v>
      </c>
      <c r="G31" s="234">
        <f>VLOOKUP(B31,'Školská zařízení'!A:J,7)</f>
        <v>600042359</v>
      </c>
      <c r="H31" s="10" t="s">
        <v>492</v>
      </c>
      <c r="I31" s="59" t="str">
        <f>VLOOKUP(B31,'Školská zařízení'!A:J,8)</f>
        <v>Středočeský</v>
      </c>
      <c r="J31" s="59" t="str">
        <f>VLOOKUP(B31,'Školská zařízení'!A:J,9)</f>
        <v>Benešov</v>
      </c>
      <c r="K31" s="59" t="str">
        <f>VLOOKUP(B31,'Školská zařízení'!A:J,10)</f>
        <v>Benešov</v>
      </c>
      <c r="L31" s="10" t="s">
        <v>493</v>
      </c>
      <c r="M31" s="85">
        <v>1000000</v>
      </c>
      <c r="N31" s="86">
        <f t="shared" si="0"/>
        <v>700000</v>
      </c>
      <c r="O31" s="68">
        <v>2021</v>
      </c>
      <c r="P31" s="169">
        <v>2027</v>
      </c>
      <c r="Q31" s="43"/>
      <c r="R31" s="43"/>
      <c r="S31" s="43"/>
      <c r="T31" s="43"/>
      <c r="U31" s="43"/>
      <c r="V31" s="43"/>
      <c r="W31" s="43"/>
      <c r="X31" s="43"/>
      <c r="Y31" s="43"/>
      <c r="Z31" s="87"/>
      <c r="AA31" s="15"/>
      <c r="AB31" s="92"/>
    </row>
    <row r="32" spans="1:28" ht="16" x14ac:dyDescent="0.2">
      <c r="A32" s="88">
        <v>28</v>
      </c>
      <c r="B32" s="243" t="s">
        <v>164</v>
      </c>
      <c r="C32" s="233" t="str">
        <f>VLOOKUP(B32,'Školská zařízení'!A:J,2)</f>
        <v>Základní škola a Praktická škola Benešov, Hodějovského 1654</v>
      </c>
      <c r="D32" s="233" t="str">
        <f>VLOOKUP(B32,'Školská zařízení'!A:J,4)</f>
        <v>Město Benešov</v>
      </c>
      <c r="E32" s="234">
        <f>VLOOKUP(B32,'Školská zařízení'!A:J,5)</f>
        <v>75033046</v>
      </c>
      <c r="F32" s="234">
        <f>VLOOKUP(B32,'Školská zařízení'!A:J,6)</f>
        <v>181105063</v>
      </c>
      <c r="G32" s="234">
        <f>VLOOKUP(B32,'Školská zařízení'!A:J,7)</f>
        <v>600042260</v>
      </c>
      <c r="H32" s="10" t="s">
        <v>437</v>
      </c>
      <c r="I32" s="59" t="str">
        <f>VLOOKUP(B32,'Školská zařízení'!A:J,8)</f>
        <v>Středočeský</v>
      </c>
      <c r="J32" s="59" t="str">
        <f>VLOOKUP(B32,'Školská zařízení'!A:J,9)</f>
        <v>Benešov</v>
      </c>
      <c r="K32" s="59" t="str">
        <f>VLOOKUP(B32,'Školská zařízení'!A:J,10)</f>
        <v>Benešov</v>
      </c>
      <c r="L32" s="10" t="s">
        <v>438</v>
      </c>
      <c r="M32" s="85">
        <v>150000</v>
      </c>
      <c r="N32" s="86">
        <f t="shared" si="0"/>
        <v>105000</v>
      </c>
      <c r="O32" s="68">
        <v>2021</v>
      </c>
      <c r="P32" s="43">
        <v>2025</v>
      </c>
      <c r="Q32" s="43"/>
      <c r="R32" s="43"/>
      <c r="S32" s="43"/>
      <c r="T32" s="43"/>
      <c r="U32" s="43"/>
      <c r="V32" s="43"/>
      <c r="W32" s="43"/>
      <c r="X32" s="43"/>
      <c r="Y32" s="43" t="s">
        <v>271</v>
      </c>
      <c r="Z32" s="87"/>
      <c r="AA32" s="15"/>
      <c r="AB32" s="92" t="s">
        <v>745</v>
      </c>
    </row>
    <row r="33" spans="1:28" ht="32" x14ac:dyDescent="0.2">
      <c r="A33" s="88">
        <v>29</v>
      </c>
      <c r="B33" s="243" t="s">
        <v>161</v>
      </c>
      <c r="C33" s="233" t="str">
        <f>VLOOKUP(B33,'Školská zařízení'!A:J,2)</f>
        <v xml:space="preserve">Základní škola Benešov, Dukelská 1818 </v>
      </c>
      <c r="D33" s="233" t="str">
        <f>VLOOKUP(B33,'Školská zařízení'!A:J,4)</f>
        <v>Město Benešov</v>
      </c>
      <c r="E33" s="234">
        <f>VLOOKUP(B33,'Školská zařízení'!A:J,5)</f>
        <v>75033071</v>
      </c>
      <c r="F33" s="234">
        <f>VLOOKUP(B33,'Školská zařízení'!A:J,6)</f>
        <v>102002185</v>
      </c>
      <c r="G33" s="234">
        <f>VLOOKUP(B33,'Školská zařízení'!A:J,7)</f>
        <v>600041956</v>
      </c>
      <c r="H33" s="10" t="s">
        <v>449</v>
      </c>
      <c r="I33" s="59" t="str">
        <f>VLOOKUP(B33,'Školská zařízení'!A:J,8)</f>
        <v>Středočeský</v>
      </c>
      <c r="J33" s="59" t="str">
        <f>VLOOKUP(B33,'Školská zařízení'!A:J,9)</f>
        <v>Benešov</v>
      </c>
      <c r="K33" s="59" t="str">
        <f>VLOOKUP(B33,'Školská zařízení'!A:J,10)</f>
        <v>Benešov</v>
      </c>
      <c r="L33" s="10" t="s">
        <v>450</v>
      </c>
      <c r="M33" s="171">
        <v>2000000</v>
      </c>
      <c r="N33" s="172">
        <f t="shared" si="0"/>
        <v>1400000</v>
      </c>
      <c r="O33" s="68">
        <v>2021</v>
      </c>
      <c r="P33" s="43">
        <v>2026</v>
      </c>
      <c r="Q33" s="68"/>
      <c r="R33" s="68"/>
      <c r="S33" s="68"/>
      <c r="T33" s="68" t="s">
        <v>745</v>
      </c>
      <c r="U33" s="43"/>
      <c r="V33" s="43" t="s">
        <v>745</v>
      </c>
      <c r="W33" s="43" t="s">
        <v>271</v>
      </c>
      <c r="X33" s="43"/>
      <c r="Y33" s="43" t="s">
        <v>745</v>
      </c>
      <c r="Z33" s="87"/>
      <c r="AA33" s="15"/>
      <c r="AB33" s="91"/>
    </row>
    <row r="34" spans="1:28" ht="32" x14ac:dyDescent="0.2">
      <c r="A34" s="88">
        <v>30</v>
      </c>
      <c r="B34" s="243" t="s">
        <v>161</v>
      </c>
      <c r="C34" s="233" t="str">
        <f>VLOOKUP(B34,'Školská zařízení'!A:J,2)</f>
        <v xml:space="preserve">Základní škola Benešov, Dukelská 1818 </v>
      </c>
      <c r="D34" s="233" t="str">
        <f>VLOOKUP(B34,'Školská zařízení'!A:J,4)</f>
        <v>Město Benešov</v>
      </c>
      <c r="E34" s="234">
        <f>VLOOKUP(B34,'Školská zařízení'!A:J,5)</f>
        <v>75033071</v>
      </c>
      <c r="F34" s="234">
        <f>VLOOKUP(B34,'Školská zařízení'!A:J,6)</f>
        <v>102002185</v>
      </c>
      <c r="G34" s="234">
        <f>VLOOKUP(B34,'Školská zařízení'!A:J,7)</f>
        <v>600041956</v>
      </c>
      <c r="H34" s="170" t="s">
        <v>1031</v>
      </c>
      <c r="I34" s="59" t="str">
        <f>VLOOKUP(B34,'Školská zařízení'!A:J,8)</f>
        <v>Středočeský</v>
      </c>
      <c r="J34" s="59" t="str">
        <f>VLOOKUP(B34,'Školská zařízení'!A:J,9)</f>
        <v>Benešov</v>
      </c>
      <c r="K34" s="59" t="str">
        <f>VLOOKUP(B34,'Školská zařízení'!A:J,10)</f>
        <v>Benešov</v>
      </c>
      <c r="L34" s="10" t="s">
        <v>451</v>
      </c>
      <c r="M34" s="85">
        <v>10000000</v>
      </c>
      <c r="N34" s="86">
        <f t="shared" si="0"/>
        <v>7000000</v>
      </c>
      <c r="O34" s="68">
        <v>2021</v>
      </c>
      <c r="P34" s="43">
        <v>2027</v>
      </c>
      <c r="Q34" s="43"/>
      <c r="R34" s="43"/>
      <c r="S34" s="43" t="s">
        <v>271</v>
      </c>
      <c r="T34" s="43" t="s">
        <v>271</v>
      </c>
      <c r="U34" s="43"/>
      <c r="V34" s="43"/>
      <c r="W34" s="43"/>
      <c r="X34" s="43"/>
      <c r="Y34" s="43" t="s">
        <v>745</v>
      </c>
      <c r="Z34" s="87"/>
      <c r="AA34" s="15"/>
      <c r="AB34" s="92" t="s">
        <v>745</v>
      </c>
    </row>
    <row r="35" spans="1:28" ht="32" x14ac:dyDescent="0.2">
      <c r="A35" s="88">
        <v>31</v>
      </c>
      <c r="B35" s="243" t="s">
        <v>161</v>
      </c>
      <c r="C35" s="233" t="str">
        <f>VLOOKUP(B35,'Školská zařízení'!A:J,2)</f>
        <v xml:space="preserve">Základní škola Benešov, Dukelská 1818 </v>
      </c>
      <c r="D35" s="233" t="str">
        <f>VLOOKUP(B35,'Školská zařízení'!A:J,4)</f>
        <v>Město Benešov</v>
      </c>
      <c r="E35" s="234">
        <f>VLOOKUP(B35,'Školská zařízení'!A:J,5)</f>
        <v>75033071</v>
      </c>
      <c r="F35" s="234">
        <f>VLOOKUP(B35,'Školská zařízení'!A:J,6)</f>
        <v>102002185</v>
      </c>
      <c r="G35" s="234">
        <f>VLOOKUP(B35,'Školská zařízení'!A:J,7)</f>
        <v>600041956</v>
      </c>
      <c r="H35" s="10" t="s">
        <v>777</v>
      </c>
      <c r="I35" s="59" t="str">
        <f>VLOOKUP(B35,'Školská zařízení'!A:J,8)</f>
        <v>Středočeský</v>
      </c>
      <c r="J35" s="59" t="str">
        <f>VLOOKUP(B35,'Školská zařízení'!A:J,9)</f>
        <v>Benešov</v>
      </c>
      <c r="K35" s="59" t="str">
        <f>VLOOKUP(B35,'Školská zařízení'!A:J,10)</f>
        <v>Benešov</v>
      </c>
      <c r="L35" s="10" t="s">
        <v>778</v>
      </c>
      <c r="M35" s="85">
        <v>1000000</v>
      </c>
      <c r="N35" s="86">
        <f t="shared" si="0"/>
        <v>700000</v>
      </c>
      <c r="O35" s="68">
        <v>2021</v>
      </c>
      <c r="P35" s="43">
        <v>2025</v>
      </c>
      <c r="Q35" s="43"/>
      <c r="R35" s="43" t="s">
        <v>271</v>
      </c>
      <c r="S35" s="43" t="s">
        <v>271</v>
      </c>
      <c r="T35" s="43" t="s">
        <v>271</v>
      </c>
      <c r="U35" s="43"/>
      <c r="V35" s="43"/>
      <c r="W35" s="43"/>
      <c r="X35" s="43"/>
      <c r="Y35" s="43" t="s">
        <v>745</v>
      </c>
      <c r="Z35" s="87"/>
      <c r="AA35" s="15"/>
      <c r="AB35" s="92" t="s">
        <v>745</v>
      </c>
    </row>
    <row r="36" spans="1:28" ht="32" x14ac:dyDescent="0.2">
      <c r="A36" s="88">
        <v>32</v>
      </c>
      <c r="B36" s="243" t="s">
        <v>161</v>
      </c>
      <c r="C36" s="233" t="str">
        <f>VLOOKUP(B36,'Školská zařízení'!A:J,2)</f>
        <v xml:space="preserve">Základní škola Benešov, Dukelská 1818 </v>
      </c>
      <c r="D36" s="233" t="str">
        <f>VLOOKUP(B36,'Školská zařízení'!A:J,4)</f>
        <v>Město Benešov</v>
      </c>
      <c r="E36" s="234">
        <f>VLOOKUP(B36,'Školská zařízení'!A:J,5)</f>
        <v>75033071</v>
      </c>
      <c r="F36" s="234">
        <f>VLOOKUP(B36,'Školská zařízení'!A:J,6)</f>
        <v>102002185</v>
      </c>
      <c r="G36" s="234">
        <f>VLOOKUP(B36,'Školská zařízení'!A:J,7)</f>
        <v>600041956</v>
      </c>
      <c r="H36" s="10" t="s">
        <v>393</v>
      </c>
      <c r="I36" s="59" t="str">
        <f>VLOOKUP(B36,'Školská zařízení'!A:J,8)</f>
        <v>Středočeský</v>
      </c>
      <c r="J36" s="59" t="str">
        <f>VLOOKUP(B36,'Školská zařízení'!A:J,9)</f>
        <v>Benešov</v>
      </c>
      <c r="K36" s="59" t="str">
        <f>VLOOKUP(B36,'Školská zařízení'!A:J,10)</f>
        <v>Benešov</v>
      </c>
      <c r="L36" s="10" t="s">
        <v>774</v>
      </c>
      <c r="M36" s="85">
        <v>6000000</v>
      </c>
      <c r="N36" s="86">
        <f t="shared" si="0"/>
        <v>4200000</v>
      </c>
      <c r="O36" s="68">
        <v>2021</v>
      </c>
      <c r="P36" s="43">
        <v>2025</v>
      </c>
      <c r="Q36" s="68"/>
      <c r="R36" s="68"/>
      <c r="S36" s="68"/>
      <c r="T36" s="68"/>
      <c r="U36" s="43"/>
      <c r="V36" s="43"/>
      <c r="W36" s="43" t="s">
        <v>271</v>
      </c>
      <c r="X36" s="43"/>
      <c r="Y36" s="43" t="s">
        <v>745</v>
      </c>
      <c r="Z36" s="87"/>
      <c r="AA36" s="15"/>
      <c r="AB36" s="91" t="s">
        <v>271</v>
      </c>
    </row>
    <row r="37" spans="1:28" ht="16" x14ac:dyDescent="0.2">
      <c r="A37" s="88">
        <v>33</v>
      </c>
      <c r="B37" s="243" t="s">
        <v>161</v>
      </c>
      <c r="C37" s="233" t="str">
        <f>VLOOKUP(B37,'Školská zařízení'!A:J,2)</f>
        <v xml:space="preserve">Základní škola Benešov, Dukelská 1818 </v>
      </c>
      <c r="D37" s="233" t="str">
        <f>VLOOKUP(B37,'Školská zařízení'!A:J,4)</f>
        <v>Město Benešov</v>
      </c>
      <c r="E37" s="234">
        <f>VLOOKUP(B37,'Školská zařízení'!A:J,5)</f>
        <v>75033071</v>
      </c>
      <c r="F37" s="234">
        <f>VLOOKUP(B37,'Školská zařízení'!A:J,6)</f>
        <v>102002185</v>
      </c>
      <c r="G37" s="234">
        <f>VLOOKUP(B37,'Školská zařízení'!A:J,7)</f>
        <v>600041956</v>
      </c>
      <c r="H37" s="10" t="s">
        <v>394</v>
      </c>
      <c r="I37" s="59" t="str">
        <f>VLOOKUP(B37,'Školská zařízení'!A:J,8)</f>
        <v>Středočeský</v>
      </c>
      <c r="J37" s="59" t="str">
        <f>VLOOKUP(B37,'Školská zařízení'!A:J,9)</f>
        <v>Benešov</v>
      </c>
      <c r="K37" s="59" t="str">
        <f>VLOOKUP(B37,'Školská zařízení'!A:J,10)</f>
        <v>Benešov</v>
      </c>
      <c r="L37" s="10" t="s">
        <v>779</v>
      </c>
      <c r="M37" s="85">
        <v>500000</v>
      </c>
      <c r="N37" s="86">
        <f t="shared" si="0"/>
        <v>350000</v>
      </c>
      <c r="O37" s="68">
        <v>2021</v>
      </c>
      <c r="P37" s="43">
        <v>2026</v>
      </c>
      <c r="Q37" s="68"/>
      <c r="R37" s="68"/>
      <c r="S37" s="68"/>
      <c r="T37" s="43" t="s">
        <v>271</v>
      </c>
      <c r="U37" s="43"/>
      <c r="V37" s="43" t="s">
        <v>271</v>
      </c>
      <c r="W37" s="43" t="s">
        <v>271</v>
      </c>
      <c r="X37" s="43"/>
      <c r="Y37" s="43" t="s">
        <v>745</v>
      </c>
      <c r="Z37" s="87"/>
      <c r="AA37" s="15"/>
      <c r="AB37" s="91" t="s">
        <v>271</v>
      </c>
    </row>
    <row r="38" spans="1:28" s="50" customFormat="1" ht="32" x14ac:dyDescent="0.2">
      <c r="A38" s="88">
        <v>34</v>
      </c>
      <c r="B38" s="243" t="s">
        <v>161</v>
      </c>
      <c r="C38" s="233" t="str">
        <f>VLOOKUP(B38,'Školská zařízení'!A:J,2)</f>
        <v xml:space="preserve">Základní škola Benešov, Dukelská 1818 </v>
      </c>
      <c r="D38" s="233" t="str">
        <f>VLOOKUP(B38,'Školská zařízení'!A:J,4)</f>
        <v>Město Benešov</v>
      </c>
      <c r="E38" s="234">
        <f>VLOOKUP(B38,'Školská zařízení'!A:J,5)</f>
        <v>75033071</v>
      </c>
      <c r="F38" s="234">
        <f>VLOOKUP(B38,'Školská zařízení'!A:J,6)</f>
        <v>102002185</v>
      </c>
      <c r="G38" s="234">
        <f>VLOOKUP(B38,'Školská zařízení'!A:J,7)</f>
        <v>600041956</v>
      </c>
      <c r="H38" s="170" t="s">
        <v>1032</v>
      </c>
      <c r="I38" s="168" t="s">
        <v>246</v>
      </c>
      <c r="J38" s="168" t="s">
        <v>247</v>
      </c>
      <c r="K38" s="168" t="s">
        <v>247</v>
      </c>
      <c r="L38" s="170" t="s">
        <v>1032</v>
      </c>
      <c r="M38" s="171">
        <v>300000</v>
      </c>
      <c r="N38" s="172">
        <f t="shared" si="0"/>
        <v>210000</v>
      </c>
      <c r="O38" s="175">
        <v>2025</v>
      </c>
      <c r="P38" s="169">
        <v>2027</v>
      </c>
      <c r="Q38" s="175"/>
      <c r="R38" s="175" t="s">
        <v>745</v>
      </c>
      <c r="S38" s="175" t="s">
        <v>745</v>
      </c>
      <c r="T38" s="169"/>
      <c r="U38" s="169"/>
      <c r="V38" s="169"/>
      <c r="W38" s="169"/>
      <c r="X38" s="169"/>
      <c r="Y38" s="169"/>
      <c r="Z38" s="176"/>
      <c r="AA38" s="137"/>
      <c r="AB38" s="182"/>
    </row>
    <row r="39" spans="1:28" ht="32" x14ac:dyDescent="0.2">
      <c r="A39" s="88">
        <v>35</v>
      </c>
      <c r="B39" s="243" t="s">
        <v>161</v>
      </c>
      <c r="C39" s="233" t="str">
        <f>VLOOKUP(B39,'Školská zařízení'!A:J,2)</f>
        <v xml:space="preserve">Základní škola Benešov, Dukelská 1818 </v>
      </c>
      <c r="D39" s="233" t="str">
        <f>VLOOKUP(B39,'Školská zařízení'!A:J,4)</f>
        <v>Město Benešov</v>
      </c>
      <c r="E39" s="234">
        <f>VLOOKUP(B39,'Školská zařízení'!A:J,5)</f>
        <v>75033071</v>
      </c>
      <c r="F39" s="234">
        <f>VLOOKUP(B39,'Školská zařízení'!A:J,6)</f>
        <v>102002185</v>
      </c>
      <c r="G39" s="234">
        <f>VLOOKUP(B39,'Školská zařízení'!A:J,7)</f>
        <v>600041956</v>
      </c>
      <c r="H39" s="10" t="s">
        <v>398</v>
      </c>
      <c r="I39" s="59" t="str">
        <f>VLOOKUP(B39,'Školská zařízení'!A:J,8)</f>
        <v>Středočeský</v>
      </c>
      <c r="J39" s="59" t="str">
        <f>VLOOKUP(B39,'Školská zařízení'!A:J,9)</f>
        <v>Benešov</v>
      </c>
      <c r="K39" s="59" t="str">
        <f>VLOOKUP(B39,'Školská zařízení'!A:J,10)</f>
        <v>Benešov</v>
      </c>
      <c r="L39" s="10" t="s">
        <v>399</v>
      </c>
      <c r="M39" s="85">
        <v>350000</v>
      </c>
      <c r="N39" s="86">
        <f t="shared" si="0"/>
        <v>244999.99999999997</v>
      </c>
      <c r="O39" s="68">
        <v>2021</v>
      </c>
      <c r="P39" s="43">
        <v>2025</v>
      </c>
      <c r="Q39" s="43"/>
      <c r="R39" s="43"/>
      <c r="S39" s="43"/>
      <c r="T39" s="43" t="s">
        <v>271</v>
      </c>
      <c r="U39" s="43"/>
      <c r="V39" s="43"/>
      <c r="W39" s="43" t="s">
        <v>271</v>
      </c>
      <c r="X39" s="43"/>
      <c r="Y39" s="43" t="s">
        <v>745</v>
      </c>
      <c r="Z39" s="87"/>
      <c r="AA39" s="15"/>
      <c r="AB39" s="92" t="s">
        <v>745</v>
      </c>
    </row>
    <row r="40" spans="1:28" ht="32" x14ac:dyDescent="0.2">
      <c r="A40" s="88">
        <v>36</v>
      </c>
      <c r="B40" s="243" t="s">
        <v>161</v>
      </c>
      <c r="C40" s="233" t="str">
        <f>VLOOKUP(B40,'Školská zařízení'!A:J,2)</f>
        <v xml:space="preserve">Základní škola Benešov, Dukelská 1818 </v>
      </c>
      <c r="D40" s="233" t="str">
        <f>VLOOKUP(B40,'Školská zařízení'!A:J,4)</f>
        <v>Město Benešov</v>
      </c>
      <c r="E40" s="234">
        <f>VLOOKUP(B40,'Školská zařízení'!A:J,5)</f>
        <v>75033071</v>
      </c>
      <c r="F40" s="234">
        <f>VLOOKUP(B40,'Školská zařízení'!A:J,6)</f>
        <v>102002185</v>
      </c>
      <c r="G40" s="234">
        <f>VLOOKUP(B40,'Školská zařízení'!A:J,7)</f>
        <v>600041956</v>
      </c>
      <c r="H40" s="124" t="s">
        <v>929</v>
      </c>
      <c r="I40" s="59" t="str">
        <f>VLOOKUP(B40,'Školská zařízení'!A:J,8)</f>
        <v>Středočeský</v>
      </c>
      <c r="J40" s="59" t="str">
        <f>VLOOKUP(B40,'Školská zařízení'!A:J,9)</f>
        <v>Benešov</v>
      </c>
      <c r="K40" s="59" t="str">
        <f>VLOOKUP(B40,'Školská zařízení'!A:J,10)</f>
        <v>Benešov</v>
      </c>
      <c r="L40" s="124" t="s">
        <v>930</v>
      </c>
      <c r="M40" s="85">
        <v>2250000</v>
      </c>
      <c r="N40" s="86">
        <f t="shared" si="0"/>
        <v>1575000</v>
      </c>
      <c r="O40" s="68">
        <v>2021</v>
      </c>
      <c r="P40" s="43">
        <v>2027</v>
      </c>
      <c r="Q40" s="43" t="s">
        <v>271</v>
      </c>
      <c r="R40" s="43" t="s">
        <v>271</v>
      </c>
      <c r="S40" s="43" t="s">
        <v>271</v>
      </c>
      <c r="T40" s="43" t="s">
        <v>271</v>
      </c>
      <c r="U40" s="43"/>
      <c r="V40" s="43"/>
      <c r="W40" s="43"/>
      <c r="X40" s="43"/>
      <c r="Y40" s="43" t="s">
        <v>745</v>
      </c>
      <c r="Z40" s="87"/>
      <c r="AA40" s="15"/>
      <c r="AB40" s="92" t="s">
        <v>745</v>
      </c>
    </row>
    <row r="41" spans="1:28" ht="32" x14ac:dyDescent="0.2">
      <c r="A41" s="88">
        <v>37</v>
      </c>
      <c r="B41" s="243" t="s">
        <v>161</v>
      </c>
      <c r="C41" s="233" t="str">
        <f>VLOOKUP(B41,'Školská zařízení'!A:J,2)</f>
        <v xml:space="preserve">Základní škola Benešov, Dukelská 1818 </v>
      </c>
      <c r="D41" s="233" t="str">
        <f>VLOOKUP(B41,'Školská zařízení'!A:J,4)</f>
        <v>Město Benešov</v>
      </c>
      <c r="E41" s="234">
        <f>VLOOKUP(B41,'Školská zařízení'!A:J,5)</f>
        <v>75033071</v>
      </c>
      <c r="F41" s="234">
        <f>VLOOKUP(B41,'Školská zařízení'!A:J,6)</f>
        <v>102002185</v>
      </c>
      <c r="G41" s="234">
        <f>VLOOKUP(B41,'Školská zařízení'!A:J,7)</f>
        <v>600041956</v>
      </c>
      <c r="H41" s="10" t="s">
        <v>425</v>
      </c>
      <c r="I41" s="59" t="str">
        <f>VLOOKUP(B41,'Školská zařízení'!A:J,8)</f>
        <v>Středočeský</v>
      </c>
      <c r="J41" s="59" t="str">
        <f>VLOOKUP(B41,'Školská zařízení'!A:J,9)</f>
        <v>Benešov</v>
      </c>
      <c r="K41" s="59" t="str">
        <f>VLOOKUP(B41,'Školská zařízení'!A:J,10)</f>
        <v>Benešov</v>
      </c>
      <c r="L41" s="10" t="s">
        <v>984</v>
      </c>
      <c r="M41" s="85">
        <v>4000000</v>
      </c>
      <c r="N41" s="86">
        <f t="shared" si="0"/>
        <v>2800000</v>
      </c>
      <c r="O41" s="68">
        <v>2021</v>
      </c>
      <c r="P41" s="43">
        <v>2025</v>
      </c>
      <c r="Q41" s="43" t="s">
        <v>271</v>
      </c>
      <c r="R41" s="43" t="s">
        <v>271</v>
      </c>
      <c r="S41" s="43" t="s">
        <v>271</v>
      </c>
      <c r="T41" s="68" t="s">
        <v>271</v>
      </c>
      <c r="U41" s="43"/>
      <c r="V41" s="43" t="s">
        <v>271</v>
      </c>
      <c r="W41" s="43"/>
      <c r="X41" s="43"/>
      <c r="Y41" s="100" t="s">
        <v>271</v>
      </c>
      <c r="Z41" s="87"/>
      <c r="AA41" s="15"/>
      <c r="AB41" s="91" t="s">
        <v>745</v>
      </c>
    </row>
    <row r="42" spans="1:28" ht="16" x14ac:dyDescent="0.2">
      <c r="A42" s="88">
        <v>38</v>
      </c>
      <c r="B42" s="243" t="s">
        <v>161</v>
      </c>
      <c r="C42" s="233" t="str">
        <f>VLOOKUP(B42,'Školská zařízení'!A:J,2)</f>
        <v xml:space="preserve">Základní škola Benešov, Dukelská 1818 </v>
      </c>
      <c r="D42" s="233" t="str">
        <f>VLOOKUP(B42,'Školská zařízení'!A:J,4)</f>
        <v>Město Benešov</v>
      </c>
      <c r="E42" s="234">
        <f>VLOOKUP(B42,'Školská zařízení'!A:J,5)</f>
        <v>75033071</v>
      </c>
      <c r="F42" s="234">
        <f>VLOOKUP(B42,'Školská zařízení'!A:J,6)</f>
        <v>102002185</v>
      </c>
      <c r="G42" s="234">
        <f>VLOOKUP(B42,'Školská zařízení'!A:J,7)</f>
        <v>600041956</v>
      </c>
      <c r="H42" s="10" t="s">
        <v>623</v>
      </c>
      <c r="I42" s="59" t="str">
        <f>VLOOKUP(B42,'Školská zařízení'!A:J,8)</f>
        <v>Středočeský</v>
      </c>
      <c r="J42" s="59" t="str">
        <f>VLOOKUP(B42,'Školská zařízení'!A:J,9)</f>
        <v>Benešov</v>
      </c>
      <c r="K42" s="59" t="str">
        <f>VLOOKUP(B42,'Školská zařízení'!A:J,10)</f>
        <v>Benešov</v>
      </c>
      <c r="L42" s="10" t="s">
        <v>623</v>
      </c>
      <c r="M42" s="85">
        <v>2000000</v>
      </c>
      <c r="N42" s="86">
        <f t="shared" si="0"/>
        <v>1400000</v>
      </c>
      <c r="O42" s="68">
        <v>2021</v>
      </c>
      <c r="P42" s="43">
        <v>2027</v>
      </c>
      <c r="Q42" s="68"/>
      <c r="R42" s="68"/>
      <c r="S42" s="68"/>
      <c r="T42" s="68" t="s">
        <v>271</v>
      </c>
      <c r="U42" s="43"/>
      <c r="V42" s="43"/>
      <c r="W42" s="43"/>
      <c r="X42" s="43"/>
      <c r="Y42" s="43" t="s">
        <v>745</v>
      </c>
      <c r="Z42" s="87"/>
      <c r="AA42" s="15"/>
      <c r="AB42" s="91" t="s">
        <v>745</v>
      </c>
    </row>
    <row r="43" spans="1:28" ht="16" x14ac:dyDescent="0.2">
      <c r="A43" s="88">
        <v>39</v>
      </c>
      <c r="B43" s="243" t="s">
        <v>161</v>
      </c>
      <c r="C43" s="233" t="str">
        <f>VLOOKUP(B43,'Školská zařízení'!A:J,2)</f>
        <v xml:space="preserve">Základní škola Benešov, Dukelská 1818 </v>
      </c>
      <c r="D43" s="233" t="str">
        <f>VLOOKUP(B43,'Školská zařízení'!A:J,4)</f>
        <v>Město Benešov</v>
      </c>
      <c r="E43" s="234">
        <f>VLOOKUP(B43,'Školská zařízení'!A:J,5)</f>
        <v>75033071</v>
      </c>
      <c r="F43" s="234">
        <f>VLOOKUP(B43,'Školská zařízení'!A:J,6)</f>
        <v>102002185</v>
      </c>
      <c r="G43" s="234">
        <f>VLOOKUP(B43,'Školská zařízení'!A:J,7)</f>
        <v>600041956</v>
      </c>
      <c r="H43" s="10" t="s">
        <v>439</v>
      </c>
      <c r="I43" s="59" t="str">
        <f>VLOOKUP(B43,'Školská zařízení'!A:J,8)</f>
        <v>Středočeský</v>
      </c>
      <c r="J43" s="59" t="str">
        <f>VLOOKUP(B43,'Školská zařízení'!A:J,9)</f>
        <v>Benešov</v>
      </c>
      <c r="K43" s="59" t="str">
        <f>VLOOKUP(B43,'Školská zařízení'!A:J,10)</f>
        <v>Benešov</v>
      </c>
      <c r="L43" s="10" t="s">
        <v>775</v>
      </c>
      <c r="M43" s="85">
        <v>1500000</v>
      </c>
      <c r="N43" s="86">
        <f t="shared" si="0"/>
        <v>1050000</v>
      </c>
      <c r="O43" s="68">
        <v>2021</v>
      </c>
      <c r="P43" s="43">
        <v>2027</v>
      </c>
      <c r="Q43" s="68" t="s">
        <v>271</v>
      </c>
      <c r="R43" s="68" t="s">
        <v>271</v>
      </c>
      <c r="S43" s="68"/>
      <c r="T43" s="68"/>
      <c r="U43" s="43"/>
      <c r="V43" s="43"/>
      <c r="W43" s="43"/>
      <c r="X43" s="43"/>
      <c r="Y43" s="43"/>
      <c r="Z43" s="87"/>
      <c r="AA43" s="15"/>
      <c r="AB43" s="91" t="s">
        <v>745</v>
      </c>
    </row>
    <row r="44" spans="1:28" ht="16" x14ac:dyDescent="0.2">
      <c r="A44" s="88">
        <v>40</v>
      </c>
      <c r="B44" s="243" t="s">
        <v>161</v>
      </c>
      <c r="C44" s="233" t="str">
        <f>VLOOKUP(B44,'Školská zařízení'!A:J,2)</f>
        <v xml:space="preserve">Základní škola Benešov, Dukelská 1818 </v>
      </c>
      <c r="D44" s="233" t="str">
        <f>VLOOKUP(B44,'Školská zařízení'!A:J,4)</f>
        <v>Město Benešov</v>
      </c>
      <c r="E44" s="234">
        <f>VLOOKUP(B44,'Školská zařízení'!A:J,5)</f>
        <v>75033071</v>
      </c>
      <c r="F44" s="234">
        <f>VLOOKUP(B44,'Školská zařízení'!A:J,6)</f>
        <v>102002185</v>
      </c>
      <c r="G44" s="234">
        <f>VLOOKUP(B44,'Školská zařízení'!A:J,7)</f>
        <v>600041956</v>
      </c>
      <c r="H44" s="10" t="s">
        <v>780</v>
      </c>
      <c r="I44" s="59" t="str">
        <f>VLOOKUP(B44,'Školská zařízení'!A:J,8)</f>
        <v>Středočeský</v>
      </c>
      <c r="J44" s="59" t="str">
        <f>VLOOKUP(B44,'Školská zařízení'!A:J,9)</f>
        <v>Benešov</v>
      </c>
      <c r="K44" s="59" t="str">
        <f>VLOOKUP(B44,'Školská zařízení'!A:J,10)</f>
        <v>Benešov</v>
      </c>
      <c r="L44" s="10" t="s">
        <v>776</v>
      </c>
      <c r="M44" s="85">
        <v>2000000</v>
      </c>
      <c r="N44" s="86">
        <f t="shared" si="0"/>
        <v>1400000</v>
      </c>
      <c r="O44" s="68">
        <v>2021</v>
      </c>
      <c r="P44" s="43">
        <v>2027</v>
      </c>
      <c r="Q44" s="68" t="s">
        <v>271</v>
      </c>
      <c r="R44" s="68" t="s">
        <v>271</v>
      </c>
      <c r="S44" s="68" t="s">
        <v>745</v>
      </c>
      <c r="T44" s="68"/>
      <c r="U44" s="43"/>
      <c r="V44" s="43"/>
      <c r="W44" s="43"/>
      <c r="X44" s="43"/>
      <c r="Y44" s="43"/>
      <c r="Z44" s="87"/>
      <c r="AA44" s="15"/>
      <c r="AB44" s="91" t="s">
        <v>745</v>
      </c>
    </row>
    <row r="45" spans="1:28" ht="32" x14ac:dyDescent="0.2">
      <c r="A45" s="88">
        <v>41</v>
      </c>
      <c r="B45" s="243" t="s">
        <v>161</v>
      </c>
      <c r="C45" s="233" t="str">
        <f>VLOOKUP(B45,'Školská zařízení'!A:J,2)</f>
        <v xml:space="preserve">Základní škola Benešov, Dukelská 1818 </v>
      </c>
      <c r="D45" s="233" t="str">
        <f>VLOOKUP(B45,'Školská zařízení'!A:J,4)</f>
        <v>Město Benešov</v>
      </c>
      <c r="E45" s="234">
        <f>VLOOKUP(B45,'Školská zařízení'!A:J,5)</f>
        <v>75033071</v>
      </c>
      <c r="F45" s="234">
        <f>VLOOKUP(B45,'Školská zařízení'!A:J,6)</f>
        <v>102002185</v>
      </c>
      <c r="G45" s="234">
        <f>VLOOKUP(B45,'Školská zařízení'!A:J,7)</f>
        <v>600041956</v>
      </c>
      <c r="H45" s="10" t="s">
        <v>476</v>
      </c>
      <c r="I45" s="59" t="str">
        <f>VLOOKUP(B45,'Školská zařízení'!A:J,8)</f>
        <v>Středočeský</v>
      </c>
      <c r="J45" s="59" t="str">
        <f>VLOOKUP(B45,'Školská zařízení'!A:J,9)</f>
        <v>Benešov</v>
      </c>
      <c r="K45" s="59" t="str">
        <f>VLOOKUP(B45,'Školská zařízení'!A:J,10)</f>
        <v>Benešov</v>
      </c>
      <c r="L45" s="10" t="s">
        <v>477</v>
      </c>
      <c r="M45" s="85">
        <v>3000000</v>
      </c>
      <c r="N45" s="86">
        <f t="shared" si="0"/>
        <v>2100000</v>
      </c>
      <c r="O45" s="68">
        <v>2021</v>
      </c>
      <c r="P45" s="43">
        <v>2027</v>
      </c>
      <c r="Q45" s="43"/>
      <c r="R45" s="68" t="s">
        <v>271</v>
      </c>
      <c r="S45" s="68" t="s">
        <v>271</v>
      </c>
      <c r="T45" s="43" t="s">
        <v>745</v>
      </c>
      <c r="U45" s="43"/>
      <c r="V45" s="43"/>
      <c r="W45" s="43"/>
      <c r="X45" s="43" t="s">
        <v>745</v>
      </c>
      <c r="Y45" s="43"/>
      <c r="Z45" s="87"/>
      <c r="AA45" s="15"/>
      <c r="AB45" s="92" t="s">
        <v>745</v>
      </c>
    </row>
    <row r="46" spans="1:28" ht="32" x14ac:dyDescent="0.2">
      <c r="A46" s="88">
        <v>42</v>
      </c>
      <c r="B46" s="243" t="s">
        <v>161</v>
      </c>
      <c r="C46" s="233" t="str">
        <f>VLOOKUP(B46,'Školská zařízení'!A:J,2)</f>
        <v xml:space="preserve">Základní škola Benešov, Dukelská 1818 </v>
      </c>
      <c r="D46" s="233" t="str">
        <f>VLOOKUP(B46,'Školská zařízení'!A:J,4)</f>
        <v>Město Benešov</v>
      </c>
      <c r="E46" s="234">
        <f>VLOOKUP(B46,'Školská zařízení'!A:J,5)</f>
        <v>75033071</v>
      </c>
      <c r="F46" s="234">
        <f>VLOOKUP(B46,'Školská zařízení'!A:J,6)</f>
        <v>102002185</v>
      </c>
      <c r="G46" s="234">
        <f>VLOOKUP(B46,'Školská zařízení'!A:J,7)</f>
        <v>600041956</v>
      </c>
      <c r="H46" s="10" t="s">
        <v>478</v>
      </c>
      <c r="I46" s="59" t="str">
        <f>VLOOKUP(B46,'Školská zařízení'!A:J,8)</f>
        <v>Středočeský</v>
      </c>
      <c r="J46" s="59" t="str">
        <f>VLOOKUP(B46,'Školská zařízení'!A:J,9)</f>
        <v>Benešov</v>
      </c>
      <c r="K46" s="59" t="str">
        <f>VLOOKUP(B46,'Školská zařízení'!A:J,10)</f>
        <v>Benešov</v>
      </c>
      <c r="L46" s="10" t="s">
        <v>479</v>
      </c>
      <c r="M46" s="85">
        <v>1500000</v>
      </c>
      <c r="N46" s="86">
        <f t="shared" si="0"/>
        <v>1050000</v>
      </c>
      <c r="O46" s="68">
        <v>2021</v>
      </c>
      <c r="P46" s="43">
        <v>2027</v>
      </c>
      <c r="Q46" s="68" t="s">
        <v>271</v>
      </c>
      <c r="R46" s="68" t="s">
        <v>271</v>
      </c>
      <c r="S46" s="68" t="s">
        <v>271</v>
      </c>
      <c r="T46" s="68" t="s">
        <v>271</v>
      </c>
      <c r="U46" s="43"/>
      <c r="V46" s="43" t="s">
        <v>745</v>
      </c>
      <c r="W46" s="43"/>
      <c r="X46" s="43" t="s">
        <v>745</v>
      </c>
      <c r="Y46" s="43"/>
      <c r="Z46" s="87"/>
      <c r="AA46" s="15"/>
      <c r="AB46" s="92" t="s">
        <v>745</v>
      </c>
    </row>
    <row r="47" spans="1:28" ht="16" x14ac:dyDescent="0.2">
      <c r="A47" s="88">
        <v>43</v>
      </c>
      <c r="B47" s="243" t="s">
        <v>161</v>
      </c>
      <c r="C47" s="233" t="str">
        <f>VLOOKUP(B47,'Školská zařízení'!A:J,2)</f>
        <v xml:space="preserve">Základní škola Benešov, Dukelská 1818 </v>
      </c>
      <c r="D47" s="233" t="str">
        <f>VLOOKUP(B47,'Školská zařízení'!A:J,4)</f>
        <v>Město Benešov</v>
      </c>
      <c r="E47" s="234">
        <f>VLOOKUP(B47,'Školská zařízení'!A:J,5)</f>
        <v>75033071</v>
      </c>
      <c r="F47" s="234">
        <f>VLOOKUP(B47,'Školská zařízení'!A:J,6)</f>
        <v>102002185</v>
      </c>
      <c r="G47" s="234">
        <f>VLOOKUP(B47,'Školská zařízení'!A:J,7)</f>
        <v>600041956</v>
      </c>
      <c r="H47" s="10" t="s">
        <v>480</v>
      </c>
      <c r="I47" s="59" t="str">
        <f>VLOOKUP(B47,'Školská zařízení'!A:J,8)</f>
        <v>Středočeský</v>
      </c>
      <c r="J47" s="59" t="str">
        <f>VLOOKUP(B47,'Školská zařízení'!A:J,9)</f>
        <v>Benešov</v>
      </c>
      <c r="K47" s="59" t="str">
        <f>VLOOKUP(B47,'Školská zařízení'!A:J,10)</f>
        <v>Benešov</v>
      </c>
      <c r="L47" s="10" t="s">
        <v>481</v>
      </c>
      <c r="M47" s="171">
        <v>5000000</v>
      </c>
      <c r="N47" s="86">
        <f t="shared" si="0"/>
        <v>3500000</v>
      </c>
      <c r="O47" s="68">
        <v>2021</v>
      </c>
      <c r="P47" s="43">
        <v>2027</v>
      </c>
      <c r="Q47" s="68" t="s">
        <v>271</v>
      </c>
      <c r="R47" s="68" t="s">
        <v>271</v>
      </c>
      <c r="S47" s="68" t="s">
        <v>271</v>
      </c>
      <c r="T47" s="68" t="s">
        <v>271</v>
      </c>
      <c r="U47" s="43"/>
      <c r="V47" s="43" t="s">
        <v>745</v>
      </c>
      <c r="W47" s="43"/>
      <c r="X47" s="43" t="s">
        <v>745</v>
      </c>
      <c r="Y47" s="43" t="s">
        <v>745</v>
      </c>
      <c r="Z47" s="87"/>
      <c r="AA47" s="15"/>
      <c r="AB47" s="92" t="s">
        <v>745</v>
      </c>
    </row>
    <row r="48" spans="1:28" ht="96" x14ac:dyDescent="0.2">
      <c r="A48" s="88">
        <v>44</v>
      </c>
      <c r="B48" s="243" t="s">
        <v>161</v>
      </c>
      <c r="C48" s="233" t="str">
        <f>VLOOKUP(B48,'Školská zařízení'!A:J,2)</f>
        <v xml:space="preserve">Základní škola Benešov, Dukelská 1818 </v>
      </c>
      <c r="D48" s="233" t="str">
        <f>VLOOKUP(B48,'Školská zařízení'!A:J,4)</f>
        <v>Město Benešov</v>
      </c>
      <c r="E48" s="234">
        <f>VLOOKUP(B48,'Školská zařízení'!A:J,5)</f>
        <v>75033071</v>
      </c>
      <c r="F48" s="234">
        <f>VLOOKUP(B48,'Školská zařízení'!A:J,6)</f>
        <v>102002185</v>
      </c>
      <c r="G48" s="234">
        <f>VLOOKUP(B48,'Školská zařízení'!A:J,7)</f>
        <v>600041956</v>
      </c>
      <c r="H48" s="10" t="s">
        <v>851</v>
      </c>
      <c r="I48" s="59" t="str">
        <f>VLOOKUP(B48,'Školská zařízení'!A:J,8)</f>
        <v>Středočeský</v>
      </c>
      <c r="J48" s="59" t="str">
        <f>VLOOKUP(B48,'Školská zařízení'!A:J,9)</f>
        <v>Benešov</v>
      </c>
      <c r="K48" s="59" t="str">
        <f>VLOOKUP(B48,'Školská zařízení'!A:J,10)</f>
        <v>Benešov</v>
      </c>
      <c r="L48" s="10" t="s">
        <v>871</v>
      </c>
      <c r="M48" s="85">
        <v>300000000</v>
      </c>
      <c r="N48" s="86">
        <f t="shared" si="0"/>
        <v>210000000</v>
      </c>
      <c r="O48" s="175">
        <v>2025</v>
      </c>
      <c r="P48" s="169">
        <v>2026</v>
      </c>
      <c r="Q48" s="43" t="s">
        <v>745</v>
      </c>
      <c r="R48" s="43" t="s">
        <v>745</v>
      </c>
      <c r="S48" s="43" t="s">
        <v>745</v>
      </c>
      <c r="T48" s="43" t="s">
        <v>745</v>
      </c>
      <c r="U48" s="43"/>
      <c r="V48" s="43" t="s">
        <v>745</v>
      </c>
      <c r="W48" s="43" t="s">
        <v>745</v>
      </c>
      <c r="X48" s="68" t="s">
        <v>271</v>
      </c>
      <c r="Y48" s="43" t="s">
        <v>745</v>
      </c>
      <c r="Z48" s="87" t="s">
        <v>852</v>
      </c>
      <c r="AA48" s="15"/>
      <c r="AB48" s="92" t="s">
        <v>745</v>
      </c>
    </row>
    <row r="49" spans="1:28" ht="48" x14ac:dyDescent="0.2">
      <c r="A49" s="88">
        <v>45</v>
      </c>
      <c r="B49" s="243" t="s">
        <v>161</v>
      </c>
      <c r="C49" s="233" t="str">
        <f>VLOOKUP(B49,'Školská zařízení'!A:J,2)</f>
        <v xml:space="preserve">Základní škola Benešov, Dukelská 1818 </v>
      </c>
      <c r="D49" s="233" t="str">
        <f>VLOOKUP(B49,'Školská zařízení'!A:J,4)</f>
        <v>Město Benešov</v>
      </c>
      <c r="E49" s="234">
        <f>VLOOKUP(B49,'Školská zařízení'!A:J,5)</f>
        <v>75033071</v>
      </c>
      <c r="F49" s="234">
        <f>VLOOKUP(B49,'Školská zařízení'!A:J,6)</f>
        <v>102002185</v>
      </c>
      <c r="G49" s="234">
        <f>VLOOKUP(B49,'Školská zařízení'!A:J,7)</f>
        <v>600041956</v>
      </c>
      <c r="H49" s="10" t="s">
        <v>796</v>
      </c>
      <c r="I49" s="59" t="str">
        <f>VLOOKUP(B49,'Školská zařízení'!A:J,8)</f>
        <v>Středočeský</v>
      </c>
      <c r="J49" s="59" t="str">
        <f>VLOOKUP(B49,'Školská zařízení'!A:J,9)</f>
        <v>Benešov</v>
      </c>
      <c r="K49" s="59" t="str">
        <f>VLOOKUP(B49,'Školská zařízení'!A:J,10)</f>
        <v>Benešov</v>
      </c>
      <c r="L49" s="10" t="s">
        <v>482</v>
      </c>
      <c r="M49" s="85">
        <v>150000000</v>
      </c>
      <c r="N49" s="86">
        <f t="shared" si="0"/>
        <v>105000000</v>
      </c>
      <c r="O49" s="68">
        <v>2021</v>
      </c>
      <c r="P49" s="43">
        <v>2027</v>
      </c>
      <c r="Q49" s="43"/>
      <c r="R49" s="43"/>
      <c r="S49" s="43"/>
      <c r="T49" s="43"/>
      <c r="U49" s="43"/>
      <c r="V49" s="43"/>
      <c r="W49" s="43"/>
      <c r="X49" s="43"/>
      <c r="Y49" s="43"/>
      <c r="Z49" s="87"/>
      <c r="AA49" s="15"/>
      <c r="AB49" s="92" t="s">
        <v>745</v>
      </c>
    </row>
    <row r="50" spans="1:28" ht="48" x14ac:dyDescent="0.2">
      <c r="A50" s="88">
        <v>46</v>
      </c>
      <c r="B50" s="243" t="s">
        <v>161</v>
      </c>
      <c r="C50" s="233" t="str">
        <f>VLOOKUP(B50,'Školská zařízení'!A:J,2)</f>
        <v xml:space="preserve">Základní škola Benešov, Dukelská 1818 </v>
      </c>
      <c r="D50" s="233" t="str">
        <f>VLOOKUP(B50,'Školská zařízení'!A:J,4)</f>
        <v>Město Benešov</v>
      </c>
      <c r="E50" s="234">
        <f>VLOOKUP(B50,'Školská zařízení'!A:J,5)</f>
        <v>75033071</v>
      </c>
      <c r="F50" s="234">
        <f>VLOOKUP(B50,'Školská zařízení'!A:J,6)</f>
        <v>102002185</v>
      </c>
      <c r="G50" s="234">
        <f>VLOOKUP(B50,'Školská zařízení'!A:J,7)</f>
        <v>600041956</v>
      </c>
      <c r="H50" s="10" t="s">
        <v>483</v>
      </c>
      <c r="I50" s="59" t="str">
        <f>VLOOKUP(B50,'Školská zařízení'!A:J,8)</f>
        <v>Středočeský</v>
      </c>
      <c r="J50" s="59" t="str">
        <f>VLOOKUP(B50,'Školská zařízení'!A:J,9)</f>
        <v>Benešov</v>
      </c>
      <c r="K50" s="59" t="str">
        <f>VLOOKUP(B50,'Školská zařízení'!A:J,10)</f>
        <v>Benešov</v>
      </c>
      <c r="L50" s="10" t="s">
        <v>484</v>
      </c>
      <c r="M50" s="85">
        <v>3000000</v>
      </c>
      <c r="N50" s="86">
        <f t="shared" si="0"/>
        <v>2100000</v>
      </c>
      <c r="O50" s="68">
        <v>2021</v>
      </c>
      <c r="P50" s="43">
        <v>2027</v>
      </c>
      <c r="Q50" s="68" t="s">
        <v>271</v>
      </c>
      <c r="R50" s="68" t="s">
        <v>271</v>
      </c>
      <c r="S50" s="68" t="s">
        <v>271</v>
      </c>
      <c r="T50" s="68" t="s">
        <v>271</v>
      </c>
      <c r="U50" s="43"/>
      <c r="V50" s="43"/>
      <c r="W50" s="43"/>
      <c r="X50" s="43"/>
      <c r="Y50" s="43" t="s">
        <v>745</v>
      </c>
      <c r="Z50" s="87"/>
      <c r="AA50" s="15"/>
      <c r="AB50" s="92" t="s">
        <v>745</v>
      </c>
    </row>
    <row r="51" spans="1:28" ht="32" x14ac:dyDescent="0.2">
      <c r="A51" s="88">
        <v>47</v>
      </c>
      <c r="B51" s="243" t="s">
        <v>162</v>
      </c>
      <c r="C51" s="233" t="str">
        <f>VLOOKUP(B51,'Školská zařízení'!A:J,2)</f>
        <v>Základní škola Benešov, Jiráskova 888</v>
      </c>
      <c r="D51" s="233" t="str">
        <f>VLOOKUP(B51,'Školská zařízení'!A:J,4)</f>
        <v>Město Benešov</v>
      </c>
      <c r="E51" s="234">
        <f>VLOOKUP(B51,'Školská zařízení'!A:J,5)</f>
        <v>75033062</v>
      </c>
      <c r="F51" s="234">
        <f>VLOOKUP(B51,'Školská zařízení'!A:J,6)</f>
        <v>102002207</v>
      </c>
      <c r="G51" s="234">
        <f>VLOOKUP(B51,'Školská zařízení'!A:J,7)</f>
        <v>600041972</v>
      </c>
      <c r="H51" s="134" t="s">
        <v>853</v>
      </c>
      <c r="I51" s="59" t="str">
        <f>VLOOKUP(B51,'Školská zařízení'!A:J,8)</f>
        <v>Středočeský</v>
      </c>
      <c r="J51" s="59" t="str">
        <f>VLOOKUP(B51,'Školská zařízení'!A:J,9)</f>
        <v>Benešov</v>
      </c>
      <c r="K51" s="59" t="str">
        <f>VLOOKUP(B51,'Školská zařízení'!A:J,10)</f>
        <v>Benešov</v>
      </c>
      <c r="L51" s="10" t="s">
        <v>418</v>
      </c>
      <c r="M51" s="85">
        <v>400000</v>
      </c>
      <c r="N51" s="86">
        <f t="shared" si="0"/>
        <v>280000</v>
      </c>
      <c r="O51" s="175">
        <v>2025</v>
      </c>
      <c r="P51" s="169">
        <v>2027</v>
      </c>
      <c r="Q51" s="43"/>
      <c r="R51" s="43" t="s">
        <v>271</v>
      </c>
      <c r="S51" s="43"/>
      <c r="T51" s="43" t="s">
        <v>271</v>
      </c>
      <c r="U51" s="43"/>
      <c r="V51" s="43"/>
      <c r="W51" s="43"/>
      <c r="X51" s="43"/>
      <c r="Y51" s="43" t="s">
        <v>745</v>
      </c>
      <c r="Z51" s="87"/>
      <c r="AA51" s="15"/>
      <c r="AB51" s="92"/>
    </row>
    <row r="52" spans="1:28" ht="32" x14ac:dyDescent="0.2">
      <c r="A52" s="88">
        <v>48</v>
      </c>
      <c r="B52" s="243" t="s">
        <v>162</v>
      </c>
      <c r="C52" s="233" t="str">
        <f>VLOOKUP(B52,'Školská zařízení'!A:J,2)</f>
        <v>Základní škola Benešov, Jiráskova 888</v>
      </c>
      <c r="D52" s="233" t="str">
        <f>VLOOKUP(B52,'Školská zařízení'!A:J,4)</f>
        <v>Město Benešov</v>
      </c>
      <c r="E52" s="234">
        <f>VLOOKUP(B52,'Školská zařízení'!A:J,5)</f>
        <v>75033062</v>
      </c>
      <c r="F52" s="234">
        <f>VLOOKUP(B52,'Školská zařízení'!A:J,6)</f>
        <v>102002207</v>
      </c>
      <c r="G52" s="234">
        <f>VLOOKUP(B52,'Školská zařízení'!A:J,7)</f>
        <v>600041972</v>
      </c>
      <c r="H52" s="10" t="s">
        <v>440</v>
      </c>
      <c r="I52" s="59" t="str">
        <f>VLOOKUP(B52,'Školská zařízení'!A:J,8)</f>
        <v>Středočeský</v>
      </c>
      <c r="J52" s="59" t="str">
        <f>VLOOKUP(B52,'Školská zařízení'!A:J,9)</f>
        <v>Benešov</v>
      </c>
      <c r="K52" s="59" t="str">
        <f>VLOOKUP(B52,'Školská zařízení'!A:J,10)</f>
        <v>Benešov</v>
      </c>
      <c r="L52" s="10" t="s">
        <v>788</v>
      </c>
      <c r="M52" s="85">
        <v>2000000</v>
      </c>
      <c r="N52" s="86">
        <f t="shared" si="0"/>
        <v>1400000</v>
      </c>
      <c r="O52" s="175">
        <v>2025</v>
      </c>
      <c r="P52" s="169">
        <v>2027</v>
      </c>
      <c r="Q52" s="68" t="s">
        <v>271</v>
      </c>
      <c r="R52" s="68"/>
      <c r="S52" s="68"/>
      <c r="T52" s="68"/>
      <c r="U52" s="43"/>
      <c r="V52" s="43"/>
      <c r="W52" s="43"/>
      <c r="X52" s="43"/>
      <c r="Y52" s="43" t="s">
        <v>745</v>
      </c>
      <c r="Z52" s="87"/>
      <c r="AA52" s="15"/>
      <c r="AB52" s="91"/>
    </row>
    <row r="53" spans="1:28" s="71" customFormat="1" ht="32" x14ac:dyDescent="0.2">
      <c r="A53" s="88">
        <v>49</v>
      </c>
      <c r="B53" s="243" t="s">
        <v>162</v>
      </c>
      <c r="C53" s="233" t="str">
        <f>VLOOKUP(B53,'Školská zařízení'!A:J,2)</f>
        <v>Základní škola Benešov, Jiráskova 888</v>
      </c>
      <c r="D53" s="233" t="str">
        <f>VLOOKUP(B53,'Školská zařízení'!A:J,4)</f>
        <v>Město Benešov</v>
      </c>
      <c r="E53" s="234">
        <f>VLOOKUP(B53,'Školská zařízení'!A:J,5)</f>
        <v>75033062</v>
      </c>
      <c r="F53" s="234">
        <f>VLOOKUP(B53,'Školská zařízení'!A:J,6)</f>
        <v>102002207</v>
      </c>
      <c r="G53" s="234">
        <f>VLOOKUP(B53,'Školská zařízení'!A:J,7)</f>
        <v>600041972</v>
      </c>
      <c r="H53" s="10" t="s">
        <v>713</v>
      </c>
      <c r="I53" s="59" t="str">
        <f>VLOOKUP(B53,'Školská zařízení'!A:J,8)</f>
        <v>Středočeský</v>
      </c>
      <c r="J53" s="59" t="str">
        <f>VLOOKUP(B53,'Školská zařízení'!A:J,9)</f>
        <v>Benešov</v>
      </c>
      <c r="K53" s="59" t="str">
        <f>VLOOKUP(B53,'Školská zařízení'!A:J,10)</f>
        <v>Benešov</v>
      </c>
      <c r="L53" s="10" t="s">
        <v>712</v>
      </c>
      <c r="M53" s="171">
        <v>5000000</v>
      </c>
      <c r="N53" s="86">
        <f t="shared" si="0"/>
        <v>3500000</v>
      </c>
      <c r="O53" s="175">
        <v>2025</v>
      </c>
      <c r="P53" s="169">
        <v>2027</v>
      </c>
      <c r="Q53" s="68" t="s">
        <v>271</v>
      </c>
      <c r="R53" s="68" t="s">
        <v>271</v>
      </c>
      <c r="S53" s="68"/>
      <c r="T53" s="68"/>
      <c r="U53" s="43"/>
      <c r="V53" s="43"/>
      <c r="W53" s="43"/>
      <c r="X53" s="43"/>
      <c r="Y53" s="43" t="s">
        <v>745</v>
      </c>
      <c r="Z53" s="87"/>
      <c r="AA53" s="15"/>
      <c r="AB53" s="91"/>
    </row>
    <row r="54" spans="1:28" ht="144" x14ac:dyDescent="0.2">
      <c r="A54" s="88">
        <v>50</v>
      </c>
      <c r="B54" s="243" t="s">
        <v>162</v>
      </c>
      <c r="C54" s="233" t="str">
        <f>VLOOKUP(B54,'Školská zařízení'!A:J,2)</f>
        <v>Základní škola Benešov, Jiráskova 888</v>
      </c>
      <c r="D54" s="233" t="str">
        <f>VLOOKUP(B54,'Školská zařízení'!A:J,4)</f>
        <v>Město Benešov</v>
      </c>
      <c r="E54" s="234">
        <f>VLOOKUP(B54,'Školská zařízení'!A:J,5)</f>
        <v>75033062</v>
      </c>
      <c r="F54" s="234">
        <f>VLOOKUP(B54,'Školská zařízení'!A:J,6)</f>
        <v>102002207</v>
      </c>
      <c r="G54" s="234">
        <f>VLOOKUP(B54,'Školská zařízení'!A:J,7)</f>
        <v>600041972</v>
      </c>
      <c r="H54" s="10" t="s">
        <v>854</v>
      </c>
      <c r="I54" s="59" t="str">
        <f>VLOOKUP(B54,'Školská zařízení'!A:J,8)</f>
        <v>Středočeský</v>
      </c>
      <c r="J54" s="59" t="str">
        <f>VLOOKUP(B54,'Školská zařízení'!A:J,9)</f>
        <v>Benešov</v>
      </c>
      <c r="K54" s="59" t="str">
        <f>VLOOKUP(B54,'Školská zařízení'!A:J,10)</f>
        <v>Benešov</v>
      </c>
      <c r="L54" s="124" t="s">
        <v>918</v>
      </c>
      <c r="M54" s="85">
        <v>100000000</v>
      </c>
      <c r="N54" s="86">
        <f t="shared" si="0"/>
        <v>70000000</v>
      </c>
      <c r="O54" s="175">
        <v>2025</v>
      </c>
      <c r="P54" s="169">
        <v>2027</v>
      </c>
      <c r="Q54" s="43"/>
      <c r="R54" s="43"/>
      <c r="S54" s="43"/>
      <c r="T54" s="43"/>
      <c r="U54" s="43"/>
      <c r="V54" s="43"/>
      <c r="W54" s="43"/>
      <c r="X54" s="43"/>
      <c r="Y54" s="43" t="s">
        <v>745</v>
      </c>
      <c r="Z54" s="87"/>
      <c r="AA54" s="15"/>
      <c r="AB54" s="92" t="s">
        <v>745</v>
      </c>
    </row>
    <row r="55" spans="1:28" ht="48" x14ac:dyDescent="0.2">
      <c r="A55" s="88">
        <v>51</v>
      </c>
      <c r="B55" s="243" t="s">
        <v>162</v>
      </c>
      <c r="C55" s="233" t="str">
        <f>VLOOKUP(B55,'Školská zařízení'!A:J,2)</f>
        <v>Základní škola Benešov, Jiráskova 888</v>
      </c>
      <c r="D55" s="233" t="str">
        <f>VLOOKUP(B55,'Školská zařízení'!A:J,4)</f>
        <v>Město Benešov</v>
      </c>
      <c r="E55" s="234">
        <f>VLOOKUP(B55,'Školská zařízení'!A:J,5)</f>
        <v>75033062</v>
      </c>
      <c r="F55" s="234">
        <f>VLOOKUP(B55,'Školská zařízení'!A:J,6)</f>
        <v>102002207</v>
      </c>
      <c r="G55" s="234">
        <f>VLOOKUP(B55,'Školská zařízení'!A:J,7)</f>
        <v>600041972</v>
      </c>
      <c r="H55" s="10" t="s">
        <v>486</v>
      </c>
      <c r="I55" s="59" t="str">
        <f>VLOOKUP(B55,'Školská zařízení'!A:J,8)</f>
        <v>Středočeský</v>
      </c>
      <c r="J55" s="59" t="str">
        <f>VLOOKUP(B55,'Školská zařízení'!A:J,9)</f>
        <v>Benešov</v>
      </c>
      <c r="K55" s="59" t="str">
        <f>VLOOKUP(B55,'Školská zařízení'!A:J,10)</f>
        <v>Benešov</v>
      </c>
      <c r="L55" s="10" t="s">
        <v>487</v>
      </c>
      <c r="M55" s="85">
        <v>3500000</v>
      </c>
      <c r="N55" s="86">
        <f t="shared" si="0"/>
        <v>2450000</v>
      </c>
      <c r="O55" s="175">
        <v>2025</v>
      </c>
      <c r="P55" s="169">
        <v>2027</v>
      </c>
      <c r="Q55" s="43"/>
      <c r="R55" s="43" t="s">
        <v>271</v>
      </c>
      <c r="S55" s="43"/>
      <c r="T55" s="43"/>
      <c r="U55" s="43"/>
      <c r="V55" s="43"/>
      <c r="W55" s="43"/>
      <c r="X55" s="43"/>
      <c r="Y55" s="43" t="s">
        <v>745</v>
      </c>
      <c r="Z55" s="87"/>
      <c r="AA55" s="15"/>
      <c r="AB55" s="92"/>
    </row>
    <row r="56" spans="1:28" ht="80" x14ac:dyDescent="0.2">
      <c r="A56" s="88">
        <v>52</v>
      </c>
      <c r="B56" s="243" t="s">
        <v>162</v>
      </c>
      <c r="C56" s="233" t="str">
        <f>VLOOKUP(B56,'Školská zařízení'!A:J,2)</f>
        <v>Základní škola Benešov, Jiráskova 888</v>
      </c>
      <c r="D56" s="233" t="str">
        <f>VLOOKUP(B56,'Školská zařízení'!A:J,4)</f>
        <v>Město Benešov</v>
      </c>
      <c r="E56" s="234">
        <f>VLOOKUP(B56,'Školská zařízení'!A:J,5)</f>
        <v>75033062</v>
      </c>
      <c r="F56" s="234">
        <f>VLOOKUP(B56,'Školská zařízení'!A:J,6)</f>
        <v>102002207</v>
      </c>
      <c r="G56" s="234">
        <f>VLOOKUP(B56,'Školská zařízení'!A:J,7)</f>
        <v>600041972</v>
      </c>
      <c r="H56" s="10" t="s">
        <v>488</v>
      </c>
      <c r="I56" s="59" t="str">
        <f>VLOOKUP(B56,'Školská zařízení'!A:J,8)</f>
        <v>Středočeský</v>
      </c>
      <c r="J56" s="59" t="str">
        <f>VLOOKUP(B56,'Školská zařízení'!A:J,9)</f>
        <v>Benešov</v>
      </c>
      <c r="K56" s="59" t="str">
        <f>VLOOKUP(B56,'Školská zařízení'!A:J,10)</f>
        <v>Benešov</v>
      </c>
      <c r="L56" s="10" t="s">
        <v>489</v>
      </c>
      <c r="M56" s="85">
        <v>9000000</v>
      </c>
      <c r="N56" s="86">
        <f t="shared" si="0"/>
        <v>6300000</v>
      </c>
      <c r="O56" s="175">
        <v>2025</v>
      </c>
      <c r="P56" s="169">
        <v>2027</v>
      </c>
      <c r="Q56" s="43"/>
      <c r="R56" s="43"/>
      <c r="S56" s="43"/>
      <c r="T56" s="43"/>
      <c r="U56" s="43"/>
      <c r="V56" s="43"/>
      <c r="W56" s="43"/>
      <c r="X56" s="43"/>
      <c r="Y56" s="43" t="s">
        <v>745</v>
      </c>
      <c r="Z56" s="87"/>
      <c r="AA56" s="15"/>
      <c r="AB56" s="92"/>
    </row>
    <row r="57" spans="1:28" ht="64" x14ac:dyDescent="0.2">
      <c r="A57" s="88">
        <v>53</v>
      </c>
      <c r="B57" s="243" t="s">
        <v>162</v>
      </c>
      <c r="C57" s="233" t="str">
        <f>VLOOKUP(B57,'Školská zařízení'!A:J,2)</f>
        <v>Základní škola Benešov, Jiráskova 888</v>
      </c>
      <c r="D57" s="233" t="str">
        <f>VLOOKUP(B57,'Školská zařízení'!A:J,4)</f>
        <v>Město Benešov</v>
      </c>
      <c r="E57" s="234">
        <f>VLOOKUP(B57,'Školská zařízení'!A:J,5)</f>
        <v>75033062</v>
      </c>
      <c r="F57" s="234">
        <f>VLOOKUP(B57,'Školská zařízení'!A:J,6)</f>
        <v>102002207</v>
      </c>
      <c r="G57" s="234">
        <f>VLOOKUP(B57,'Školská zařízení'!A:J,7)</f>
        <v>600041972</v>
      </c>
      <c r="H57" s="10" t="s">
        <v>490</v>
      </c>
      <c r="I57" s="59" t="str">
        <f>VLOOKUP(B57,'Školská zařízení'!A:J,8)</f>
        <v>Středočeský</v>
      </c>
      <c r="J57" s="59" t="str">
        <f>VLOOKUP(B57,'Školská zařízení'!A:J,9)</f>
        <v>Benešov</v>
      </c>
      <c r="K57" s="59" t="str">
        <f>VLOOKUP(B57,'Školská zařízení'!A:J,10)</f>
        <v>Benešov</v>
      </c>
      <c r="L57" s="10" t="s">
        <v>491</v>
      </c>
      <c r="M57" s="85">
        <v>1500000</v>
      </c>
      <c r="N57" s="86">
        <f t="shared" si="0"/>
        <v>1050000</v>
      </c>
      <c r="O57" s="175">
        <v>2025</v>
      </c>
      <c r="P57" s="169">
        <v>2027</v>
      </c>
      <c r="Q57" s="43" t="s">
        <v>745</v>
      </c>
      <c r="R57" s="43" t="s">
        <v>745</v>
      </c>
      <c r="S57" s="43" t="s">
        <v>745</v>
      </c>
      <c r="T57" s="43" t="s">
        <v>745</v>
      </c>
      <c r="U57" s="43"/>
      <c r="V57" s="43"/>
      <c r="W57" s="43"/>
      <c r="X57" s="43"/>
      <c r="Y57" s="43" t="s">
        <v>745</v>
      </c>
      <c r="Z57" s="87"/>
      <c r="AA57" s="15"/>
      <c r="AB57" s="92"/>
    </row>
    <row r="58" spans="1:28" ht="32" x14ac:dyDescent="0.2">
      <c r="A58" s="88">
        <v>54</v>
      </c>
      <c r="B58" s="243" t="s">
        <v>162</v>
      </c>
      <c r="C58" s="233" t="str">
        <f>VLOOKUP(B58,'Školská zařízení'!A:J,2)</f>
        <v>Základní škola Benešov, Jiráskova 888</v>
      </c>
      <c r="D58" s="233" t="str">
        <f>VLOOKUP(B58,'Školská zařízení'!A:J,4)</f>
        <v>Město Benešov</v>
      </c>
      <c r="E58" s="234">
        <f>VLOOKUP(B58,'Školská zařízení'!A:J,5)</f>
        <v>75033062</v>
      </c>
      <c r="F58" s="234">
        <f>VLOOKUP(B58,'Školská zařízení'!A:J,6)</f>
        <v>102002207</v>
      </c>
      <c r="G58" s="234">
        <f>VLOOKUP(B58,'Školská zařízení'!A:J,7)</f>
        <v>600041972</v>
      </c>
      <c r="H58" s="10" t="s">
        <v>855</v>
      </c>
      <c r="I58" s="59" t="str">
        <f>VLOOKUP(B58,'Školská zařízení'!A:J,8)</f>
        <v>Středočeský</v>
      </c>
      <c r="J58" s="59" t="str">
        <f>VLOOKUP(B58,'Školská zařízení'!A:J,9)</f>
        <v>Benešov</v>
      </c>
      <c r="K58" s="59" t="str">
        <f>VLOOKUP(B58,'Školská zařízení'!A:J,10)</f>
        <v>Benešov</v>
      </c>
      <c r="L58" s="10" t="s">
        <v>856</v>
      </c>
      <c r="M58" s="85">
        <v>500000</v>
      </c>
      <c r="N58" s="86">
        <f t="shared" si="0"/>
        <v>350000</v>
      </c>
      <c r="O58" s="175">
        <v>2025</v>
      </c>
      <c r="P58" s="169">
        <v>2027</v>
      </c>
      <c r="Q58" s="43"/>
      <c r="R58" s="43"/>
      <c r="S58" s="43"/>
      <c r="T58" s="43"/>
      <c r="U58" s="43"/>
      <c r="V58" s="43"/>
      <c r="W58" s="43"/>
      <c r="X58" s="43" t="s">
        <v>745</v>
      </c>
      <c r="Y58" s="43"/>
      <c r="Z58" s="87"/>
      <c r="AA58" s="15"/>
      <c r="AB58" s="92"/>
    </row>
    <row r="59" spans="1:28" ht="16" x14ac:dyDescent="0.2">
      <c r="A59" s="88">
        <v>55</v>
      </c>
      <c r="B59" s="243" t="s">
        <v>162</v>
      </c>
      <c r="C59" s="233" t="str">
        <f>VLOOKUP(B59,'Školská zařízení'!A:J,2)</f>
        <v>Základní škola Benešov, Jiráskova 888</v>
      </c>
      <c r="D59" s="233" t="str">
        <f>VLOOKUP(B59,'Školská zařízení'!A:J,4)</f>
        <v>Město Benešov</v>
      </c>
      <c r="E59" s="234">
        <f>VLOOKUP(B59,'Školská zařízení'!A:J,5)</f>
        <v>75033062</v>
      </c>
      <c r="F59" s="234">
        <f>VLOOKUP(B59,'Školská zařízení'!A:J,6)</f>
        <v>102002207</v>
      </c>
      <c r="G59" s="234">
        <f>VLOOKUP(B59,'Školská zařízení'!A:J,7)</f>
        <v>600041972</v>
      </c>
      <c r="H59" s="10" t="s">
        <v>715</v>
      </c>
      <c r="I59" s="59" t="str">
        <f>VLOOKUP(B59,'Školská zařízení'!A:J,8)</f>
        <v>Středočeský</v>
      </c>
      <c r="J59" s="59" t="str">
        <f>VLOOKUP(B59,'Školská zařízení'!A:J,9)</f>
        <v>Benešov</v>
      </c>
      <c r="K59" s="59" t="str">
        <f>VLOOKUP(B59,'Školská zařízení'!A:J,10)</f>
        <v>Benešov</v>
      </c>
      <c r="L59" s="10" t="s">
        <v>857</v>
      </c>
      <c r="M59" s="85">
        <v>500000</v>
      </c>
      <c r="N59" s="86">
        <f t="shared" si="0"/>
        <v>350000</v>
      </c>
      <c r="O59" s="175">
        <v>2025</v>
      </c>
      <c r="P59" s="169">
        <v>2027</v>
      </c>
      <c r="Q59" s="43"/>
      <c r="R59" s="43"/>
      <c r="S59" s="43"/>
      <c r="T59" s="43"/>
      <c r="U59" s="43"/>
      <c r="V59" s="43"/>
      <c r="W59" s="43"/>
      <c r="X59" s="43"/>
      <c r="Y59" s="43"/>
      <c r="Z59" s="87"/>
      <c r="AA59" s="15"/>
      <c r="AB59" s="92"/>
    </row>
    <row r="60" spans="1:28" s="50" customFormat="1" ht="48" x14ac:dyDescent="0.2">
      <c r="A60" s="88">
        <v>56</v>
      </c>
      <c r="B60" s="243" t="s">
        <v>162</v>
      </c>
      <c r="C60" s="233" t="str">
        <f>VLOOKUP(B60,'Školská zařízení'!A:J,2)</f>
        <v>Základní škola Benešov, Jiráskova 888</v>
      </c>
      <c r="D60" s="233" t="str">
        <f>VLOOKUP(B60,'Školská zařízení'!A:J,4)</f>
        <v>Město Benešov</v>
      </c>
      <c r="E60" s="234">
        <f>VLOOKUP(B60,'Školská zařízení'!A:J,5)</f>
        <v>75033062</v>
      </c>
      <c r="F60" s="234">
        <f>VLOOKUP(B60,'Školská zařízení'!A:J,6)</f>
        <v>102002207</v>
      </c>
      <c r="G60" s="234">
        <f>VLOOKUP(B60,'Školská zařízení'!A:J,7)</f>
        <v>600041972</v>
      </c>
      <c r="H60" s="10" t="s">
        <v>973</v>
      </c>
      <c r="I60" s="59" t="str">
        <f>VLOOKUP(B60,'Školská zařízení'!A:J,8)</f>
        <v>Středočeský</v>
      </c>
      <c r="J60" s="59" t="str">
        <f>VLOOKUP(B60,'Školská zařízení'!A:J,9)</f>
        <v>Benešov</v>
      </c>
      <c r="K60" s="59" t="str">
        <f>VLOOKUP(B60,'Školská zařízení'!A:J,10)</f>
        <v>Benešov</v>
      </c>
      <c r="L60" s="10" t="s">
        <v>974</v>
      </c>
      <c r="M60" s="85">
        <v>100000</v>
      </c>
      <c r="N60" s="86">
        <f t="shared" si="0"/>
        <v>70000</v>
      </c>
      <c r="O60" s="175">
        <v>2025</v>
      </c>
      <c r="P60" s="169">
        <v>2027</v>
      </c>
      <c r="Q60" s="43" t="s">
        <v>745</v>
      </c>
      <c r="R60" s="43" t="s">
        <v>745</v>
      </c>
      <c r="S60" s="43" t="s">
        <v>745</v>
      </c>
      <c r="T60" s="43" t="s">
        <v>745</v>
      </c>
      <c r="U60" s="43"/>
      <c r="V60" s="43"/>
      <c r="W60" s="43"/>
      <c r="X60" s="43"/>
      <c r="Y60" s="43"/>
      <c r="Z60" s="87"/>
      <c r="AA60" s="15"/>
      <c r="AB60" s="92"/>
    </row>
    <row r="61" spans="1:28" s="50" customFormat="1" ht="16" x14ac:dyDescent="0.2">
      <c r="A61" s="88">
        <v>57</v>
      </c>
      <c r="B61" s="243" t="s">
        <v>167</v>
      </c>
      <c r="C61" s="233" t="str">
        <f>VLOOKUP(B61,'Školská zařízení'!A:J,2)</f>
        <v>Základní škola a mateřská škola Benešov, Na Karlově 372</v>
      </c>
      <c r="D61" s="233" t="str">
        <f>VLOOKUP(B61,'Školská zařízení'!A:J,4)</f>
        <v>Město Benešov</v>
      </c>
      <c r="E61" s="234">
        <f>VLOOKUP(B61,'Školská zařízení'!A:J,5)</f>
        <v>75033054</v>
      </c>
      <c r="F61" s="234">
        <f>VLOOKUP(B61,'Školská zařízení'!A:J,6)</f>
        <v>150015968</v>
      </c>
      <c r="G61" s="234">
        <f>VLOOKUP(B61,'Školská zařízení'!A:J,7)</f>
        <v>650015959</v>
      </c>
      <c r="H61" s="10" t="s">
        <v>872</v>
      </c>
      <c r="I61" s="59" t="str">
        <f>VLOOKUP(B61,'Školská zařízení'!A:J,8)</f>
        <v>Středočeský</v>
      </c>
      <c r="J61" s="59" t="str">
        <f>VLOOKUP(B61,'Školská zařízení'!A:J,9)</f>
        <v>Benešov</v>
      </c>
      <c r="K61" s="59" t="str">
        <f>VLOOKUP(B61,'Školská zařízení'!A:J,10)</f>
        <v>Benešov</v>
      </c>
      <c r="L61" s="10" t="s">
        <v>1055</v>
      </c>
      <c r="M61" s="85">
        <v>5000000</v>
      </c>
      <c r="N61" s="86">
        <f t="shared" si="0"/>
        <v>3500000</v>
      </c>
      <c r="O61" s="175">
        <v>2025</v>
      </c>
      <c r="P61" s="169">
        <v>2027</v>
      </c>
      <c r="Q61" s="43"/>
      <c r="R61" s="43"/>
      <c r="S61" s="43"/>
      <c r="T61" s="43"/>
      <c r="U61" s="43"/>
      <c r="V61" s="43"/>
      <c r="W61" s="43"/>
      <c r="X61" s="43"/>
      <c r="Y61" s="43"/>
      <c r="Z61" s="87"/>
      <c r="AA61" s="15"/>
      <c r="AB61" s="92"/>
    </row>
    <row r="62" spans="1:28" s="50" customFormat="1" ht="32" x14ac:dyDescent="0.2">
      <c r="A62" s="88">
        <v>58</v>
      </c>
      <c r="B62" s="243" t="s">
        <v>167</v>
      </c>
      <c r="C62" s="233" t="str">
        <f>VLOOKUP(B62,'Školská zařízení'!A:J,2)</f>
        <v>Základní škola a mateřská škola Benešov, Na Karlově 372</v>
      </c>
      <c r="D62" s="233" t="str">
        <f>VLOOKUP(B62,'Školská zařízení'!A:J,4)</f>
        <v>Město Benešov</v>
      </c>
      <c r="E62" s="234">
        <f>VLOOKUP(B62,'Školská zařízení'!A:J,5)</f>
        <v>75033054</v>
      </c>
      <c r="F62" s="234">
        <f>VLOOKUP(B62,'Školská zařízení'!A:J,6)</f>
        <v>150015968</v>
      </c>
      <c r="G62" s="234">
        <f>VLOOKUP(B62,'Školská zařízení'!A:J,7)</f>
        <v>650015959</v>
      </c>
      <c r="H62" s="170" t="s">
        <v>1057</v>
      </c>
      <c r="I62" s="168" t="str">
        <f>VLOOKUP(B62,'Školská zařízení'!A:J,8)</f>
        <v>Středočeský</v>
      </c>
      <c r="J62" s="168" t="str">
        <f>VLOOKUP(B62,'Školská zařízení'!A:J,9)</f>
        <v>Benešov</v>
      </c>
      <c r="K62" s="168" t="str">
        <f>VLOOKUP(B62,'Školská zařízení'!A:J,10)</f>
        <v>Benešov</v>
      </c>
      <c r="L62" s="170" t="s">
        <v>1056</v>
      </c>
      <c r="M62" s="171">
        <v>3000000</v>
      </c>
      <c r="N62" s="172">
        <f t="shared" si="0"/>
        <v>2100000</v>
      </c>
      <c r="O62" s="175">
        <v>2025</v>
      </c>
      <c r="P62" s="169">
        <v>2027</v>
      </c>
      <c r="Q62" s="169"/>
      <c r="R62" s="169"/>
      <c r="S62" s="169"/>
      <c r="T62" s="169"/>
      <c r="U62" s="169"/>
      <c r="V62" s="169"/>
      <c r="W62" s="169"/>
      <c r="X62" s="169" t="s">
        <v>745</v>
      </c>
      <c r="Y62" s="169"/>
      <c r="Z62" s="176" t="s">
        <v>746</v>
      </c>
      <c r="AA62" s="137"/>
      <c r="AB62" s="177"/>
    </row>
    <row r="63" spans="1:28" s="50" customFormat="1" ht="16" x14ac:dyDescent="0.2">
      <c r="A63" s="88">
        <v>59</v>
      </c>
      <c r="B63" s="243" t="s">
        <v>167</v>
      </c>
      <c r="C63" s="233" t="str">
        <f>VLOOKUP(B63,'Školská zařízení'!A:J,2)</f>
        <v>Základní škola a mateřská škola Benešov, Na Karlově 372</v>
      </c>
      <c r="D63" s="233" t="str">
        <f>VLOOKUP(B63,'Školská zařízení'!A:J,4)</f>
        <v>Město Benešov</v>
      </c>
      <c r="E63" s="234">
        <f>VLOOKUP(B63,'Školská zařízení'!A:J,5)</f>
        <v>75033054</v>
      </c>
      <c r="F63" s="234">
        <f>VLOOKUP(B63,'Školská zařízení'!A:J,6)</f>
        <v>150015968</v>
      </c>
      <c r="G63" s="234">
        <f>VLOOKUP(B63,'Školská zařízení'!A:J,7)</f>
        <v>650015959</v>
      </c>
      <c r="H63" s="170" t="s">
        <v>1058</v>
      </c>
      <c r="I63" s="168" t="str">
        <f>VLOOKUP(B63,'Školská zařízení'!A:J,8)</f>
        <v>Středočeský</v>
      </c>
      <c r="J63" s="168" t="str">
        <f>VLOOKUP(B63,'Školská zařízení'!A:J,9)</f>
        <v>Benešov</v>
      </c>
      <c r="K63" s="168" t="str">
        <f>VLOOKUP(B63,'Školská zařízení'!A:J,10)</f>
        <v>Benešov</v>
      </c>
      <c r="L63" s="170" t="s">
        <v>1058</v>
      </c>
      <c r="M63" s="171">
        <v>7000000</v>
      </c>
      <c r="N63" s="172">
        <f t="shared" si="0"/>
        <v>4900000</v>
      </c>
      <c r="O63" s="175">
        <v>2025</v>
      </c>
      <c r="P63" s="169">
        <v>2027</v>
      </c>
      <c r="Q63" s="169"/>
      <c r="R63" s="169"/>
      <c r="S63" s="169"/>
      <c r="T63" s="169"/>
      <c r="U63" s="169"/>
      <c r="V63" s="169"/>
      <c r="W63" s="169"/>
      <c r="X63" s="169" t="s">
        <v>271</v>
      </c>
      <c r="Y63" s="169"/>
      <c r="Z63" s="176" t="s">
        <v>746</v>
      </c>
      <c r="AA63" s="137"/>
      <c r="AB63" s="177"/>
    </row>
    <row r="64" spans="1:28" s="50" customFormat="1" ht="16" x14ac:dyDescent="0.2">
      <c r="A64" s="88">
        <v>60</v>
      </c>
      <c r="B64" s="243" t="s">
        <v>165</v>
      </c>
      <c r="C64" s="233" t="s">
        <v>148</v>
      </c>
      <c r="D64" s="233" t="str">
        <f>VLOOKUP(B64,'Školská zařízení'!A:J,4)</f>
        <v>Město Benešov</v>
      </c>
      <c r="E64" s="234">
        <f>VLOOKUP(B64,'Školská zařízení'!A:J,5)</f>
        <v>61660094</v>
      </c>
      <c r="F64" s="234">
        <f>VLOOKUP(B64,'Školská zařízení'!A:J,6)</f>
        <v>108002021</v>
      </c>
      <c r="G64" s="234">
        <f>VLOOKUP(B64,'Školská zařízení'!A:J,7)</f>
        <v>600042359</v>
      </c>
      <c r="H64" s="170" t="s">
        <v>1054</v>
      </c>
      <c r="I64" s="168" t="str">
        <f>VLOOKUP(B64,'Školská zařízení'!A:J,8)</f>
        <v>Středočeský</v>
      </c>
      <c r="J64" s="168" t="str">
        <f>VLOOKUP(B64,'Školská zařízení'!A:J,9)</f>
        <v>Benešov</v>
      </c>
      <c r="K64" s="168" t="str">
        <f>VLOOKUP(B64,'Školská zařízení'!A:J,10)</f>
        <v>Benešov</v>
      </c>
      <c r="L64" s="170" t="s">
        <v>1020</v>
      </c>
      <c r="M64" s="171">
        <v>2000000</v>
      </c>
      <c r="N64" s="172">
        <f t="shared" si="0"/>
        <v>1400000</v>
      </c>
      <c r="O64" s="175">
        <v>2025</v>
      </c>
      <c r="P64" s="169">
        <v>2027</v>
      </c>
      <c r="Q64" s="169"/>
      <c r="R64" s="169"/>
      <c r="S64" s="169"/>
      <c r="T64" s="169"/>
      <c r="U64" s="169"/>
      <c r="V64" s="169"/>
      <c r="W64" s="169"/>
      <c r="X64" s="169"/>
      <c r="Y64" s="169"/>
      <c r="Z64" s="176"/>
      <c r="AA64" s="137"/>
      <c r="AB64" s="177"/>
    </row>
    <row r="65" spans="1:28" s="50" customFormat="1" ht="16" x14ac:dyDescent="0.2">
      <c r="A65" s="88">
        <v>61</v>
      </c>
      <c r="B65" s="243" t="s">
        <v>165</v>
      </c>
      <c r="C65" s="233" t="s">
        <v>148</v>
      </c>
      <c r="D65" s="233" t="str">
        <f>VLOOKUP(B65,'Školská zařízení'!A:J,4)</f>
        <v>Město Benešov</v>
      </c>
      <c r="E65" s="234">
        <f>VLOOKUP(B65,'Školská zařízení'!A:J,5)</f>
        <v>61660094</v>
      </c>
      <c r="F65" s="234">
        <f>VLOOKUP(B65,'Školská zařízení'!A:J,6)</f>
        <v>108002021</v>
      </c>
      <c r="G65" s="234">
        <f>VLOOKUP(B65,'Školská zařízení'!A:J,7)</f>
        <v>600042359</v>
      </c>
      <c r="H65" s="170" t="s">
        <v>1021</v>
      </c>
      <c r="I65" s="168" t="str">
        <f>VLOOKUP(B65,'Školská zařízení'!A:J,8)</f>
        <v>Středočeský</v>
      </c>
      <c r="J65" s="168" t="str">
        <f>VLOOKUP(B65,'Školská zařízení'!A:J,9)</f>
        <v>Benešov</v>
      </c>
      <c r="K65" s="168" t="str">
        <f>VLOOKUP(B65,'Školská zařízení'!A:J,10)</f>
        <v>Benešov</v>
      </c>
      <c r="L65" s="170" t="s">
        <v>1021</v>
      </c>
      <c r="M65" s="171">
        <v>1000000</v>
      </c>
      <c r="N65" s="172">
        <f t="shared" si="0"/>
        <v>700000</v>
      </c>
      <c r="O65" s="175">
        <v>2025</v>
      </c>
      <c r="P65" s="169">
        <v>2027</v>
      </c>
      <c r="Q65" s="169"/>
      <c r="R65" s="169"/>
      <c r="S65" s="169"/>
      <c r="T65" s="169"/>
      <c r="U65" s="169"/>
      <c r="V65" s="169"/>
      <c r="W65" s="169"/>
      <c r="X65" s="169"/>
      <c r="Y65" s="169"/>
      <c r="Z65" s="176"/>
      <c r="AA65" s="137"/>
      <c r="AB65" s="177"/>
    </row>
    <row r="66" spans="1:28" ht="48" x14ac:dyDescent="0.2">
      <c r="A66" s="88">
        <v>62</v>
      </c>
      <c r="B66" s="243" t="s">
        <v>163</v>
      </c>
      <c r="C66" s="233" t="str">
        <f>VLOOKUP(B66,'Školská zařízení'!A:J,2)</f>
        <v>Základní škola a Praktická škola Benešov, Hodějovského 1654</v>
      </c>
      <c r="D66" s="233" t="str">
        <f>VLOOKUP(B66,'Školská zařízení'!A:J,4)</f>
        <v>Město Benešov</v>
      </c>
      <c r="E66" s="234">
        <f>VLOOKUP(B66,'Školská zařízení'!A:J,5)</f>
        <v>75033046</v>
      </c>
      <c r="F66" s="234">
        <f>VLOOKUP(B66,'Školská zařízení'!A:J,6)</f>
        <v>102002771</v>
      </c>
      <c r="G66" s="234">
        <f>VLOOKUP(B66,'Školská zařízení'!A:J,7)</f>
        <v>600042260</v>
      </c>
      <c r="H66" s="170" t="s">
        <v>1043</v>
      </c>
      <c r="I66" s="59" t="str">
        <f>VLOOKUP(B66,'Školská zařízení'!A:J,8)</f>
        <v>Středočeský</v>
      </c>
      <c r="J66" s="59" t="str">
        <f>VLOOKUP(B66,'Školská zařízení'!A:J,9)</f>
        <v>Benešov</v>
      </c>
      <c r="K66" s="59" t="str">
        <f>VLOOKUP(B66,'Školská zařízení'!A:J,10)</f>
        <v>Benešov</v>
      </c>
      <c r="L66" s="170" t="s">
        <v>1044</v>
      </c>
      <c r="M66" s="171">
        <v>950000</v>
      </c>
      <c r="N66" s="172">
        <f t="shared" si="0"/>
        <v>665000</v>
      </c>
      <c r="O66" s="68">
        <v>2021</v>
      </c>
      <c r="P66" s="43">
        <v>2027</v>
      </c>
      <c r="Q66" s="43" t="s">
        <v>745</v>
      </c>
      <c r="R66" s="43"/>
      <c r="S66" s="43" t="s">
        <v>745</v>
      </c>
      <c r="T66" s="43" t="s">
        <v>271</v>
      </c>
      <c r="U66" s="43"/>
      <c r="V66" s="43"/>
      <c r="W66" s="43"/>
      <c r="X66" s="43"/>
      <c r="Y66" s="43" t="s">
        <v>745</v>
      </c>
      <c r="Z66" s="87"/>
      <c r="AA66" s="15"/>
      <c r="AB66" s="92" t="s">
        <v>745</v>
      </c>
    </row>
    <row r="67" spans="1:28" ht="144" x14ac:dyDescent="0.2">
      <c r="A67" s="88">
        <v>63</v>
      </c>
      <c r="B67" s="243" t="s">
        <v>163</v>
      </c>
      <c r="C67" s="233" t="str">
        <f>VLOOKUP(B67,'Školská zařízení'!A:J,2)</f>
        <v>Základní škola a Praktická škola Benešov, Hodějovského 1654</v>
      </c>
      <c r="D67" s="233" t="str">
        <f>VLOOKUP(B67,'Školská zařízení'!A:J,4)</f>
        <v>Město Benešov</v>
      </c>
      <c r="E67" s="234">
        <f>VLOOKUP(B67,'Školská zařízení'!A:J,5)</f>
        <v>75033046</v>
      </c>
      <c r="F67" s="234">
        <f>VLOOKUP(B67,'Školská zařízení'!A:J,6)</f>
        <v>102002771</v>
      </c>
      <c r="G67" s="234">
        <f>VLOOKUP(B67,'Školská zařízení'!A:J,7)</f>
        <v>600042260</v>
      </c>
      <c r="H67" s="10" t="s">
        <v>668</v>
      </c>
      <c r="I67" s="59" t="str">
        <f>VLOOKUP(B67,'Školská zařízení'!A:J,8)</f>
        <v>Středočeský</v>
      </c>
      <c r="J67" s="59" t="str">
        <f>VLOOKUP(B67,'Školská zařízení'!A:J,9)</f>
        <v>Benešov</v>
      </c>
      <c r="K67" s="59" t="str">
        <f>VLOOKUP(B67,'Školská zařízení'!A:J,10)</f>
        <v>Benešov</v>
      </c>
      <c r="L67" s="10" t="s">
        <v>475</v>
      </c>
      <c r="M67" s="85">
        <v>500000</v>
      </c>
      <c r="N67" s="86">
        <f t="shared" si="0"/>
        <v>350000</v>
      </c>
      <c r="O67" s="68">
        <v>2021</v>
      </c>
      <c r="P67" s="43">
        <v>2027</v>
      </c>
      <c r="Q67" s="43"/>
      <c r="R67" s="43"/>
      <c r="S67" s="43"/>
      <c r="T67" s="43"/>
      <c r="U67" s="43"/>
      <c r="V67" s="43"/>
      <c r="W67" s="43" t="s">
        <v>745</v>
      </c>
      <c r="X67" s="43" t="s">
        <v>745</v>
      </c>
      <c r="Y67" s="43" t="s">
        <v>745</v>
      </c>
      <c r="Z67" s="87"/>
      <c r="AA67" s="15"/>
      <c r="AB67" s="92" t="s">
        <v>745</v>
      </c>
    </row>
    <row r="68" spans="1:28" ht="16" x14ac:dyDescent="0.2">
      <c r="A68" s="88">
        <v>64</v>
      </c>
      <c r="B68" s="243" t="s">
        <v>163</v>
      </c>
      <c r="C68" s="233" t="str">
        <f>VLOOKUP(B68,'Školská zařízení'!A:J,2)</f>
        <v>Základní škola a Praktická škola Benešov, Hodějovského 1654</v>
      </c>
      <c r="D68" s="233" t="str">
        <f>VLOOKUP(B68,'Školská zařízení'!A:J,4)</f>
        <v>Město Benešov</v>
      </c>
      <c r="E68" s="234">
        <f>VLOOKUP(B68,'Školská zařízení'!A:J,5)</f>
        <v>75033046</v>
      </c>
      <c r="F68" s="234">
        <f>VLOOKUP(B68,'Školská zařízení'!A:J,6)</f>
        <v>102002771</v>
      </c>
      <c r="G68" s="234">
        <f>VLOOKUP(B68,'Školská zařízení'!A:J,7)</f>
        <v>600042260</v>
      </c>
      <c r="H68" s="10" t="s">
        <v>731</v>
      </c>
      <c r="I68" s="59" t="str">
        <f>VLOOKUP(B68,'Školská zařízení'!A:J,8)</f>
        <v>Středočeský</v>
      </c>
      <c r="J68" s="59" t="str">
        <f>VLOOKUP(B68,'Školská zařízení'!A:J,9)</f>
        <v>Benešov</v>
      </c>
      <c r="K68" s="59" t="str">
        <f>VLOOKUP(B68,'Školská zařízení'!A:J,10)</f>
        <v>Benešov</v>
      </c>
      <c r="L68" s="10" t="s">
        <v>731</v>
      </c>
      <c r="M68" s="85">
        <v>1500000</v>
      </c>
      <c r="N68" s="86">
        <f t="shared" si="0"/>
        <v>1050000</v>
      </c>
      <c r="O68" s="68">
        <v>2022</v>
      </c>
      <c r="P68" s="43">
        <v>2025</v>
      </c>
      <c r="Q68" s="43"/>
      <c r="R68" s="43" t="s">
        <v>745</v>
      </c>
      <c r="S68" s="43" t="s">
        <v>745</v>
      </c>
      <c r="T68" s="43"/>
      <c r="U68" s="43"/>
      <c r="V68" s="43"/>
      <c r="W68" s="43"/>
      <c r="X68" s="43"/>
      <c r="Y68" s="43" t="s">
        <v>745</v>
      </c>
      <c r="Z68" s="87"/>
      <c r="AA68" s="15"/>
      <c r="AB68" s="92" t="s">
        <v>745</v>
      </c>
    </row>
    <row r="69" spans="1:28" ht="48" x14ac:dyDescent="0.2">
      <c r="A69" s="88">
        <v>65</v>
      </c>
      <c r="B69" s="243" t="s">
        <v>174</v>
      </c>
      <c r="C69" s="233" t="str">
        <f>VLOOKUP(B69,'Školská zařízení'!A:J,2)</f>
        <v>Základní škola Bystřice, okres Benešov, příspěvková organizace</v>
      </c>
      <c r="D69" s="233" t="str">
        <f>VLOOKUP(B69,'Školská zařízení'!A:J,4)</f>
        <v>Město Bystřice</v>
      </c>
      <c r="E69" s="234">
        <f>VLOOKUP(B69,'Školská zařízení'!A:J,5)</f>
        <v>49528351</v>
      </c>
      <c r="F69" s="234">
        <f>VLOOKUP(B69,'Školská zařízení'!A:J,6)</f>
        <v>102662401</v>
      </c>
      <c r="G69" s="234">
        <f>VLOOKUP(B69,'Školská zařízení'!A:J,7)</f>
        <v>600042243</v>
      </c>
      <c r="H69" s="10" t="s">
        <v>882</v>
      </c>
      <c r="I69" s="59" t="str">
        <f>VLOOKUP(B69,'Školská zařízení'!A:J,8)</f>
        <v>Středočeský</v>
      </c>
      <c r="J69" s="59" t="str">
        <f>VLOOKUP(B69,'Školská zařízení'!A:J,9)</f>
        <v>Benešov</v>
      </c>
      <c r="K69" s="59" t="str">
        <f>VLOOKUP(B69,'Školská zařízení'!A:J,10)</f>
        <v>Bystřice</v>
      </c>
      <c r="L69" s="10" t="s">
        <v>504</v>
      </c>
      <c r="M69" s="85">
        <v>800000</v>
      </c>
      <c r="N69" s="86">
        <f t="shared" si="0"/>
        <v>560000</v>
      </c>
      <c r="O69" s="68">
        <v>2026</v>
      </c>
      <c r="P69" s="43">
        <v>2027</v>
      </c>
      <c r="Q69" s="43"/>
      <c r="R69" s="43"/>
      <c r="S69" s="43"/>
      <c r="T69" s="43"/>
      <c r="U69" s="43"/>
      <c r="V69" s="43"/>
      <c r="W69" s="43"/>
      <c r="X69" s="43"/>
      <c r="Y69" s="43"/>
      <c r="Z69" s="87" t="s">
        <v>752</v>
      </c>
      <c r="AA69" s="87" t="s">
        <v>757</v>
      </c>
      <c r="AB69" s="92"/>
    </row>
    <row r="70" spans="1:28" ht="16" x14ac:dyDescent="0.2">
      <c r="A70" s="88">
        <v>66</v>
      </c>
      <c r="B70" s="243" t="s">
        <v>175</v>
      </c>
      <c r="C70" s="233" t="str">
        <f>VLOOKUP(B70,'Školská zařízení'!A:J,2)</f>
        <v>Základní škola Bystřice, okres Benešov, příspěvková organizace</v>
      </c>
      <c r="D70" s="233" t="str">
        <f>VLOOKUP(B70,'Školská zařízení'!A:J,4)</f>
        <v>Město Bystřice</v>
      </c>
      <c r="E70" s="234">
        <f>VLOOKUP(B70,'Školská zařízení'!A:J,5)</f>
        <v>49528351</v>
      </c>
      <c r="F70" s="234" t="str">
        <f>VLOOKUP(B70,'Školská zařízení'!A:J,6)</f>
        <v> 102002223</v>
      </c>
      <c r="G70" s="234">
        <f>VLOOKUP(B70,'Školská zařízení'!A:J,7)</f>
        <v>600042243</v>
      </c>
      <c r="H70" s="10" t="s">
        <v>883</v>
      </c>
      <c r="I70" s="59" t="str">
        <f>VLOOKUP(B70,'Školská zařízení'!A:J,8)</f>
        <v>Středočeský</v>
      </c>
      <c r="J70" s="59" t="str">
        <f>VLOOKUP(B70,'Školská zařízení'!A:J,9)</f>
        <v>Benešov</v>
      </c>
      <c r="K70" s="59" t="str">
        <f>VLOOKUP(B70,'Školská zařízení'!A:J,10)</f>
        <v>Bystřice</v>
      </c>
      <c r="L70" s="10" t="s">
        <v>758</v>
      </c>
      <c r="M70" s="85">
        <v>6000000</v>
      </c>
      <c r="N70" s="86">
        <f t="shared" si="0"/>
        <v>4200000</v>
      </c>
      <c r="O70" s="175">
        <v>2025</v>
      </c>
      <c r="P70" s="43">
        <v>2026</v>
      </c>
      <c r="Q70" s="68"/>
      <c r="R70" s="68" t="s">
        <v>271</v>
      </c>
      <c r="S70" s="68"/>
      <c r="T70" s="68" t="s">
        <v>271</v>
      </c>
      <c r="U70" s="43"/>
      <c r="V70" s="43"/>
      <c r="W70" s="43"/>
      <c r="X70" s="43"/>
      <c r="Y70" s="43"/>
      <c r="Z70" s="87" t="s">
        <v>746</v>
      </c>
      <c r="AA70" s="15" t="s">
        <v>759</v>
      </c>
      <c r="AB70" s="91"/>
    </row>
    <row r="71" spans="1:28" ht="32" x14ac:dyDescent="0.2">
      <c r="A71" s="88">
        <v>67</v>
      </c>
      <c r="B71" s="243" t="s">
        <v>175</v>
      </c>
      <c r="C71" s="233" t="str">
        <f>VLOOKUP(B71,'Školská zařízení'!A:J,2)</f>
        <v>Základní škola Bystřice, okres Benešov, příspěvková organizace</v>
      </c>
      <c r="D71" s="233" t="str">
        <f>VLOOKUP(B71,'Školská zařízení'!A:J,4)</f>
        <v>Město Bystřice</v>
      </c>
      <c r="E71" s="234">
        <f>VLOOKUP(B71,'Školská zařízení'!A:J,5)</f>
        <v>49528351</v>
      </c>
      <c r="F71" s="234" t="str">
        <f>VLOOKUP(B71,'Školská zařízení'!A:J,6)</f>
        <v> 102002223</v>
      </c>
      <c r="G71" s="234">
        <f>VLOOKUP(B71,'Školská zařízení'!A:J,7)</f>
        <v>600042243</v>
      </c>
      <c r="H71" s="10" t="s">
        <v>671</v>
      </c>
      <c r="I71" s="59" t="str">
        <f>VLOOKUP(B71,'Školská zařízení'!A:J,8)</f>
        <v>Středočeský</v>
      </c>
      <c r="J71" s="59" t="str">
        <f>VLOOKUP(B71,'Školská zařízení'!A:J,9)</f>
        <v>Benešov</v>
      </c>
      <c r="K71" s="59" t="str">
        <f>VLOOKUP(B71,'Školská zařízení'!A:J,10)</f>
        <v>Bystřice</v>
      </c>
      <c r="L71" s="10" t="s">
        <v>760</v>
      </c>
      <c r="M71" s="85">
        <v>5000000</v>
      </c>
      <c r="N71" s="86">
        <f t="shared" si="0"/>
        <v>3500000</v>
      </c>
      <c r="O71" s="68">
        <v>2026</v>
      </c>
      <c r="P71" s="43">
        <v>2027</v>
      </c>
      <c r="Q71" s="68" t="s">
        <v>271</v>
      </c>
      <c r="R71" s="68" t="s">
        <v>271</v>
      </c>
      <c r="S71" s="68"/>
      <c r="T71" s="68" t="s">
        <v>271</v>
      </c>
      <c r="U71" s="43"/>
      <c r="V71" s="43"/>
      <c r="W71" s="43"/>
      <c r="X71" s="43"/>
      <c r="Y71" s="43" t="s">
        <v>271</v>
      </c>
      <c r="Z71" s="87" t="s">
        <v>752</v>
      </c>
      <c r="AA71" s="15" t="s">
        <v>759</v>
      </c>
      <c r="AB71" s="91"/>
    </row>
    <row r="72" spans="1:28" ht="16" x14ac:dyDescent="0.2">
      <c r="A72" s="88">
        <v>68</v>
      </c>
      <c r="B72" s="243" t="s">
        <v>175</v>
      </c>
      <c r="C72" s="233" t="str">
        <f>VLOOKUP(B72,'Školská zařízení'!A:J,2)</f>
        <v>Základní škola Bystřice, okres Benešov, příspěvková organizace</v>
      </c>
      <c r="D72" s="233" t="str">
        <f>VLOOKUP(B72,'Školská zařízení'!A:J,4)</f>
        <v>Město Bystřice</v>
      </c>
      <c r="E72" s="234">
        <f>VLOOKUP(B72,'Školská zařízení'!A:J,5)</f>
        <v>49528351</v>
      </c>
      <c r="F72" s="234" t="str">
        <f>VLOOKUP(B72,'Školská zařízení'!A:J,6)</f>
        <v> 102002223</v>
      </c>
      <c r="G72" s="234">
        <f>VLOOKUP(B72,'Školská zařízení'!A:J,7)</f>
        <v>600042243</v>
      </c>
      <c r="H72" s="10" t="s">
        <v>419</v>
      </c>
      <c r="I72" s="59" t="str">
        <f>VLOOKUP(B72,'Školská zařízení'!A:J,8)</f>
        <v>Středočeský</v>
      </c>
      <c r="J72" s="59" t="str">
        <f>VLOOKUP(B72,'Školská zařízení'!A:J,9)</f>
        <v>Benešov</v>
      </c>
      <c r="K72" s="59" t="str">
        <f>VLOOKUP(B72,'Školská zařízení'!A:J,10)</f>
        <v>Bystřice</v>
      </c>
      <c r="L72" s="10" t="s">
        <v>420</v>
      </c>
      <c r="M72" s="85">
        <v>450000</v>
      </c>
      <c r="N72" s="86">
        <f t="shared" si="0"/>
        <v>315000</v>
      </c>
      <c r="O72" s="175">
        <v>2025</v>
      </c>
      <c r="P72" s="169">
        <v>2028</v>
      </c>
      <c r="Q72" s="43" t="s">
        <v>271</v>
      </c>
      <c r="R72" s="43" t="s">
        <v>271</v>
      </c>
      <c r="S72" s="43"/>
      <c r="T72" s="43" t="s">
        <v>271</v>
      </c>
      <c r="U72" s="43"/>
      <c r="V72" s="43"/>
      <c r="W72" s="43"/>
      <c r="X72" s="43"/>
      <c r="Y72" s="43" t="s">
        <v>271</v>
      </c>
      <c r="Z72" s="87" t="s">
        <v>752</v>
      </c>
      <c r="AA72" s="15" t="s">
        <v>759</v>
      </c>
      <c r="AB72" s="92"/>
    </row>
    <row r="73" spans="1:28" ht="64" x14ac:dyDescent="0.2">
      <c r="A73" s="88">
        <v>69</v>
      </c>
      <c r="B73" s="243" t="s">
        <v>175</v>
      </c>
      <c r="C73" s="233" t="str">
        <f>VLOOKUP(B73,'Školská zařízení'!A:J,2)</f>
        <v>Základní škola Bystřice, okres Benešov, příspěvková organizace</v>
      </c>
      <c r="D73" s="233" t="str">
        <f>VLOOKUP(B73,'Školská zařízení'!A:J,4)</f>
        <v>Město Bystřice</v>
      </c>
      <c r="E73" s="234">
        <f>VLOOKUP(B73,'Školská zařízení'!A:J,5)</f>
        <v>49528351</v>
      </c>
      <c r="F73" s="234" t="str">
        <f>VLOOKUP(B73,'Školská zařízení'!A:J,6)</f>
        <v> 102002223</v>
      </c>
      <c r="G73" s="234">
        <f>VLOOKUP(B73,'Školská zařízení'!A:J,7)</f>
        <v>600042243</v>
      </c>
      <c r="H73" s="10" t="s">
        <v>884</v>
      </c>
      <c r="I73" s="59" t="str">
        <f>VLOOKUP(B73,'Školská zařízení'!A:J,8)</f>
        <v>Středočeský</v>
      </c>
      <c r="J73" s="59" t="str">
        <f>VLOOKUP(B73,'Školská zařízení'!A:J,9)</f>
        <v>Benešov</v>
      </c>
      <c r="K73" s="59" t="str">
        <f>VLOOKUP(B73,'Školská zařízení'!A:J,10)</f>
        <v>Bystřice</v>
      </c>
      <c r="L73" s="10" t="s">
        <v>885</v>
      </c>
      <c r="M73" s="85">
        <v>6000000</v>
      </c>
      <c r="N73" s="86">
        <f t="shared" si="0"/>
        <v>4200000</v>
      </c>
      <c r="O73" s="68">
        <v>2025</v>
      </c>
      <c r="P73" s="43">
        <v>2026</v>
      </c>
      <c r="Q73" s="43"/>
      <c r="R73" s="43"/>
      <c r="S73" s="43"/>
      <c r="T73" s="43"/>
      <c r="U73" s="43"/>
      <c r="V73" s="43"/>
      <c r="W73" s="43"/>
      <c r="X73" s="43"/>
      <c r="Y73" s="43"/>
      <c r="Z73" s="87" t="s">
        <v>752</v>
      </c>
      <c r="AA73" s="15" t="s">
        <v>747</v>
      </c>
      <c r="AB73" s="92"/>
    </row>
    <row r="74" spans="1:28" ht="80" x14ac:dyDescent="0.2">
      <c r="A74" s="88">
        <v>70</v>
      </c>
      <c r="B74" s="243" t="s">
        <v>175</v>
      </c>
      <c r="C74" s="233" t="str">
        <f>VLOOKUP(B74,'Školská zařízení'!A:J,2)</f>
        <v>Základní škola Bystřice, okres Benešov, příspěvková organizace</v>
      </c>
      <c r="D74" s="233" t="str">
        <f>VLOOKUP(B74,'Školská zařízení'!A:J,4)</f>
        <v>Město Bystřice</v>
      </c>
      <c r="E74" s="234">
        <f>VLOOKUP(B74,'Školská zařízení'!A:J,5)</f>
        <v>49528351</v>
      </c>
      <c r="F74" s="234" t="str">
        <f>VLOOKUP(B74,'Školská zařízení'!A:J,6)</f>
        <v> 102002223</v>
      </c>
      <c r="G74" s="234">
        <f>VLOOKUP(B74,'Školská zařízení'!A:J,7)</f>
        <v>600042243</v>
      </c>
      <c r="H74" s="10" t="s">
        <v>500</v>
      </c>
      <c r="I74" s="59" t="str">
        <f>VLOOKUP(B74,'Školská zařízení'!A:J,8)</f>
        <v>Středočeský</v>
      </c>
      <c r="J74" s="59" t="str">
        <f>VLOOKUP(B74,'Školská zařízení'!A:J,9)</f>
        <v>Benešov</v>
      </c>
      <c r="K74" s="59" t="str">
        <f>VLOOKUP(B74,'Školská zařízení'!A:J,10)</f>
        <v>Bystřice</v>
      </c>
      <c r="L74" s="10" t="s">
        <v>501</v>
      </c>
      <c r="M74" s="85">
        <v>1500000</v>
      </c>
      <c r="N74" s="86">
        <f t="shared" si="0"/>
        <v>1050000</v>
      </c>
      <c r="O74" s="68">
        <v>2026</v>
      </c>
      <c r="P74" s="43">
        <v>2027</v>
      </c>
      <c r="Q74" s="43"/>
      <c r="R74" s="43"/>
      <c r="S74" s="43"/>
      <c r="T74" s="43" t="s">
        <v>271</v>
      </c>
      <c r="U74" s="43"/>
      <c r="V74" s="43"/>
      <c r="W74" s="43"/>
      <c r="X74" s="43"/>
      <c r="Y74" s="43" t="s">
        <v>271</v>
      </c>
      <c r="Z74" s="87" t="s">
        <v>752</v>
      </c>
      <c r="AA74" s="15" t="s">
        <v>747</v>
      </c>
      <c r="AB74" s="92"/>
    </row>
    <row r="75" spans="1:28" ht="48" x14ac:dyDescent="0.2">
      <c r="A75" s="88">
        <v>71</v>
      </c>
      <c r="B75" s="243" t="s">
        <v>175</v>
      </c>
      <c r="C75" s="233" t="str">
        <f>VLOOKUP(B75,'Školská zařízení'!A:J,2)</f>
        <v>Základní škola Bystřice, okres Benešov, příspěvková organizace</v>
      </c>
      <c r="D75" s="233" t="str">
        <f>VLOOKUP(B75,'Školská zařízení'!A:J,4)</f>
        <v>Město Bystřice</v>
      </c>
      <c r="E75" s="234">
        <f>VLOOKUP(B75,'Školská zařízení'!A:J,5)</f>
        <v>49528351</v>
      </c>
      <c r="F75" s="234" t="str">
        <f>VLOOKUP(B75,'Školská zařízení'!A:J,6)</f>
        <v> 102002223</v>
      </c>
      <c r="G75" s="234">
        <f>VLOOKUP(B75,'Školská zařízení'!A:J,7)</f>
        <v>600042243</v>
      </c>
      <c r="H75" s="10" t="s">
        <v>502</v>
      </c>
      <c r="I75" s="59" t="str">
        <f>VLOOKUP(B75,'Školská zařízení'!A:J,8)</f>
        <v>Středočeský</v>
      </c>
      <c r="J75" s="59" t="str">
        <f>VLOOKUP(B75,'Školská zařízení'!A:J,9)</f>
        <v>Benešov</v>
      </c>
      <c r="K75" s="59" t="str">
        <f>VLOOKUP(B75,'Školská zařízení'!A:J,10)</f>
        <v>Bystřice</v>
      </c>
      <c r="L75" s="10" t="s">
        <v>503</v>
      </c>
      <c r="M75" s="85">
        <v>2000000</v>
      </c>
      <c r="N75" s="86">
        <f t="shared" si="0"/>
        <v>1400000</v>
      </c>
      <c r="O75" s="175">
        <v>2025</v>
      </c>
      <c r="P75" s="43">
        <v>2026</v>
      </c>
      <c r="Q75" s="43"/>
      <c r="R75" s="43"/>
      <c r="S75" s="43"/>
      <c r="T75" s="43"/>
      <c r="U75" s="43"/>
      <c r="V75" s="43"/>
      <c r="W75" s="43"/>
      <c r="X75" s="43"/>
      <c r="Y75" s="43"/>
      <c r="Z75" s="87" t="s">
        <v>752</v>
      </c>
      <c r="AA75" s="87" t="s">
        <v>757</v>
      </c>
      <c r="AB75" s="92"/>
    </row>
    <row r="76" spans="1:28" ht="32" x14ac:dyDescent="0.2">
      <c r="A76" s="88">
        <v>72</v>
      </c>
      <c r="B76" s="243" t="s">
        <v>175</v>
      </c>
      <c r="C76" s="233" t="str">
        <f>VLOOKUP(B76,'Školská zařízení'!A:J,2)</f>
        <v>Základní škola Bystřice, okres Benešov, příspěvková organizace</v>
      </c>
      <c r="D76" s="233" t="str">
        <f>VLOOKUP(B76,'Školská zařízení'!A:J,4)</f>
        <v>Město Bystřice</v>
      </c>
      <c r="E76" s="234">
        <f>VLOOKUP(B76,'Školská zařízení'!A:J,5)</f>
        <v>49528351</v>
      </c>
      <c r="F76" s="234" t="str">
        <f>VLOOKUP(B76,'Školská zařízení'!A:J,6)</f>
        <v> 102002223</v>
      </c>
      <c r="G76" s="234">
        <f>VLOOKUP(B76,'Školská zařízení'!A:J,7)</f>
        <v>600042243</v>
      </c>
      <c r="H76" s="10" t="s">
        <v>494</v>
      </c>
      <c r="I76" s="59" t="str">
        <f>VLOOKUP(B76,'Školská zařízení'!A:J,8)</f>
        <v>Středočeský</v>
      </c>
      <c r="J76" s="59" t="str">
        <f>VLOOKUP(B76,'Školská zařízení'!A:J,9)</f>
        <v>Benešov</v>
      </c>
      <c r="K76" s="59" t="str">
        <f>VLOOKUP(B76,'Školská zařízení'!A:J,10)</f>
        <v>Bystřice</v>
      </c>
      <c r="L76" s="10" t="s">
        <v>495</v>
      </c>
      <c r="M76" s="85">
        <v>20747345</v>
      </c>
      <c r="N76" s="86">
        <f t="shared" si="0"/>
        <v>14523141.5</v>
      </c>
      <c r="O76" s="175">
        <v>2026</v>
      </c>
      <c r="P76" s="169">
        <v>2027</v>
      </c>
      <c r="Q76" s="43"/>
      <c r="R76" s="43"/>
      <c r="S76" s="43"/>
      <c r="T76" s="43"/>
      <c r="U76" s="43"/>
      <c r="V76" s="43"/>
      <c r="W76" s="43" t="s">
        <v>271</v>
      </c>
      <c r="X76" s="43" t="s">
        <v>271</v>
      </c>
      <c r="Y76" s="43"/>
      <c r="Z76" s="87" t="s">
        <v>762</v>
      </c>
      <c r="AA76" s="15" t="s">
        <v>763</v>
      </c>
      <c r="AB76" s="92"/>
    </row>
    <row r="77" spans="1:28" ht="80" x14ac:dyDescent="0.2">
      <c r="A77" s="88">
        <v>73</v>
      </c>
      <c r="B77" s="243" t="s">
        <v>175</v>
      </c>
      <c r="C77" s="233" t="str">
        <f>VLOOKUP(B77,'Školská zařízení'!A:J,2)</f>
        <v>Základní škola Bystřice, okres Benešov, příspěvková organizace</v>
      </c>
      <c r="D77" s="233" t="str">
        <f>VLOOKUP(B77,'Školská zařízení'!A:J,4)</f>
        <v>Město Bystřice</v>
      </c>
      <c r="E77" s="234">
        <f>VLOOKUP(B77,'Školská zařízení'!A:J,5)</f>
        <v>49528351</v>
      </c>
      <c r="F77" s="234" t="str">
        <f>VLOOKUP(B77,'Školská zařízení'!A:J,6)</f>
        <v> 102002223</v>
      </c>
      <c r="G77" s="234">
        <f>VLOOKUP(B77,'Školská zařízení'!A:J,7)</f>
        <v>600042243</v>
      </c>
      <c r="H77" s="10" t="s">
        <v>496</v>
      </c>
      <c r="I77" s="59" t="str">
        <f>VLOOKUP(B77,'Školská zařízení'!A:J,8)</f>
        <v>Středočeský</v>
      </c>
      <c r="J77" s="59" t="str">
        <f>VLOOKUP(B77,'Školská zařízení'!A:J,9)</f>
        <v>Benešov</v>
      </c>
      <c r="K77" s="59" t="str">
        <f>VLOOKUP(B77,'Školská zařízení'!A:J,10)</f>
        <v>Bystřice</v>
      </c>
      <c r="L77" s="10" t="s">
        <v>764</v>
      </c>
      <c r="M77" s="85">
        <v>7500000</v>
      </c>
      <c r="N77" s="86">
        <f t="shared" si="0"/>
        <v>5250000</v>
      </c>
      <c r="O77" s="68">
        <v>2025</v>
      </c>
      <c r="P77" s="43">
        <v>2026</v>
      </c>
      <c r="Q77" s="43" t="s">
        <v>271</v>
      </c>
      <c r="R77" s="43" t="s">
        <v>271</v>
      </c>
      <c r="S77" s="43" t="s">
        <v>271</v>
      </c>
      <c r="T77" s="43" t="s">
        <v>271</v>
      </c>
      <c r="U77" s="43"/>
      <c r="V77" s="43"/>
      <c r="W77" s="43" t="s">
        <v>271</v>
      </c>
      <c r="X77" s="43" t="s">
        <v>271</v>
      </c>
      <c r="Y77" s="43" t="s">
        <v>271</v>
      </c>
      <c r="Z77" s="87" t="s">
        <v>765</v>
      </c>
      <c r="AA77" s="15" t="s">
        <v>763</v>
      </c>
      <c r="AB77" s="92"/>
    </row>
    <row r="78" spans="1:28" ht="48" x14ac:dyDescent="0.2">
      <c r="A78" s="88">
        <v>74</v>
      </c>
      <c r="B78" s="243" t="s">
        <v>175</v>
      </c>
      <c r="C78" s="233" t="str">
        <f>VLOOKUP(B78,'Školská zařízení'!A:J,2)</f>
        <v>Základní škola Bystřice, okres Benešov, příspěvková organizace</v>
      </c>
      <c r="D78" s="233" t="str">
        <f>VLOOKUP(B78,'Školská zařízení'!A:J,4)</f>
        <v>Město Bystřice</v>
      </c>
      <c r="E78" s="234">
        <f>VLOOKUP(B78,'Školská zařízení'!A:J,5)</f>
        <v>49528351</v>
      </c>
      <c r="F78" s="234" t="str">
        <f>VLOOKUP(B78,'Školská zařízení'!A:J,6)</f>
        <v> 102002223</v>
      </c>
      <c r="G78" s="234">
        <f>VLOOKUP(B78,'Školská zařízení'!A:J,7)</f>
        <v>600042243</v>
      </c>
      <c r="H78" s="10" t="s">
        <v>497</v>
      </c>
      <c r="I78" s="59" t="str">
        <f>VLOOKUP(B78,'Školská zařízení'!A:J,8)</f>
        <v>Středočeský</v>
      </c>
      <c r="J78" s="59" t="str">
        <f>VLOOKUP(B78,'Školská zařízení'!A:J,9)</f>
        <v>Benešov</v>
      </c>
      <c r="K78" s="59" t="str">
        <f>VLOOKUP(B78,'Školská zařízení'!A:J,10)</f>
        <v>Bystřice</v>
      </c>
      <c r="L78" s="10" t="s">
        <v>766</v>
      </c>
      <c r="M78" s="85">
        <v>300000</v>
      </c>
      <c r="N78" s="86">
        <f t="shared" si="0"/>
        <v>210000</v>
      </c>
      <c r="O78" s="68">
        <v>2026</v>
      </c>
      <c r="P78" s="43">
        <v>2027</v>
      </c>
      <c r="Q78" s="43"/>
      <c r="R78" s="43"/>
      <c r="S78" s="43" t="s">
        <v>271</v>
      </c>
      <c r="T78" s="43"/>
      <c r="U78" s="43"/>
      <c r="V78" s="43"/>
      <c r="W78" s="43"/>
      <c r="X78" s="43"/>
      <c r="Y78" s="43"/>
      <c r="Z78" s="87" t="s">
        <v>752</v>
      </c>
      <c r="AA78" s="87" t="s">
        <v>757</v>
      </c>
      <c r="AB78" s="92"/>
    </row>
    <row r="79" spans="1:28" ht="144" x14ac:dyDescent="0.2">
      <c r="A79" s="88">
        <v>75</v>
      </c>
      <c r="B79" s="243" t="s">
        <v>175</v>
      </c>
      <c r="C79" s="233" t="str">
        <f>VLOOKUP(B79,'Školská zařízení'!A:J,2)</f>
        <v>Základní škola Bystřice, okres Benešov, příspěvková organizace</v>
      </c>
      <c r="D79" s="233" t="str">
        <f>VLOOKUP(B79,'Školská zařízení'!A:J,4)</f>
        <v>Město Bystřice</v>
      </c>
      <c r="E79" s="234">
        <f>VLOOKUP(B79,'Školská zařízení'!A:J,5)</f>
        <v>49528351</v>
      </c>
      <c r="F79" s="234" t="str">
        <f>VLOOKUP(B79,'Školská zařízení'!A:J,6)</f>
        <v> 102002223</v>
      </c>
      <c r="G79" s="234">
        <f>VLOOKUP(B79,'Školská zařízení'!A:J,7)</f>
        <v>600042243</v>
      </c>
      <c r="H79" s="10" t="s">
        <v>498</v>
      </c>
      <c r="I79" s="59" t="str">
        <f>VLOOKUP(B79,'Školská zařízení'!A:J,8)</f>
        <v>Středočeský</v>
      </c>
      <c r="J79" s="59" t="str">
        <f>VLOOKUP(B79,'Školská zařízení'!A:J,9)</f>
        <v>Benešov</v>
      </c>
      <c r="K79" s="59" t="str">
        <f>VLOOKUP(B79,'Školská zařízení'!A:J,10)</f>
        <v>Bystřice</v>
      </c>
      <c r="L79" s="10" t="s">
        <v>499</v>
      </c>
      <c r="M79" s="85">
        <v>2000000</v>
      </c>
      <c r="N79" s="86">
        <f t="shared" si="0"/>
        <v>1400000</v>
      </c>
      <c r="O79" s="68">
        <v>2026</v>
      </c>
      <c r="P79" s="43">
        <v>2027</v>
      </c>
      <c r="Q79" s="43"/>
      <c r="R79" s="43"/>
      <c r="S79" s="43"/>
      <c r="T79" s="43"/>
      <c r="U79" s="43"/>
      <c r="V79" s="43"/>
      <c r="W79" s="43"/>
      <c r="X79" s="43" t="s">
        <v>271</v>
      </c>
      <c r="Y79" s="43"/>
      <c r="Z79" s="87" t="s">
        <v>770</v>
      </c>
      <c r="AA79" s="87" t="s">
        <v>757</v>
      </c>
      <c r="AB79" s="92"/>
    </row>
    <row r="80" spans="1:28" ht="48" x14ac:dyDescent="0.2">
      <c r="A80" s="88">
        <v>76</v>
      </c>
      <c r="B80" s="243" t="s">
        <v>175</v>
      </c>
      <c r="C80" s="233" t="str">
        <f>VLOOKUP(B80,'Školská zařízení'!A:J,2)</f>
        <v>Základní škola Bystřice, okres Benešov, příspěvková organizace</v>
      </c>
      <c r="D80" s="233" t="str">
        <f>VLOOKUP(B80,'Školská zařízení'!A:J,4)</f>
        <v>Město Bystřice</v>
      </c>
      <c r="E80" s="234">
        <f>VLOOKUP(B80,'Školská zařízení'!A:J,5)</f>
        <v>49528351</v>
      </c>
      <c r="F80" s="234" t="str">
        <f>VLOOKUP(B80,'Školská zařízení'!A:J,6)</f>
        <v> 102002223</v>
      </c>
      <c r="G80" s="234">
        <f>VLOOKUP(B80,'Školská zařízení'!A:J,7)</f>
        <v>600042243</v>
      </c>
      <c r="H80" s="10" t="s">
        <v>511</v>
      </c>
      <c r="I80" s="59" t="str">
        <f>VLOOKUP(B80,'Školská zařízení'!A:J,8)</f>
        <v>Středočeský</v>
      </c>
      <c r="J80" s="59" t="str">
        <f>VLOOKUP(B80,'Školská zařízení'!A:J,9)</f>
        <v>Benešov</v>
      </c>
      <c r="K80" s="59" t="str">
        <f>VLOOKUP(B80,'Školská zařízení'!A:J,10)</f>
        <v>Bystřice</v>
      </c>
      <c r="L80" s="10" t="s">
        <v>886</v>
      </c>
      <c r="M80" s="85">
        <v>1500000</v>
      </c>
      <c r="N80" s="86">
        <f t="shared" si="0"/>
        <v>1050000</v>
      </c>
      <c r="O80" s="175">
        <v>2026</v>
      </c>
      <c r="P80" s="169">
        <v>2027</v>
      </c>
      <c r="Q80" s="43" t="s">
        <v>271</v>
      </c>
      <c r="R80" s="43" t="s">
        <v>271</v>
      </c>
      <c r="S80" s="43" t="s">
        <v>271</v>
      </c>
      <c r="T80" s="43" t="s">
        <v>271</v>
      </c>
      <c r="U80" s="43"/>
      <c r="V80" s="43"/>
      <c r="W80" s="43"/>
      <c r="X80" s="43"/>
      <c r="Y80" s="43"/>
      <c r="Z80" s="87" t="s">
        <v>752</v>
      </c>
      <c r="AA80" s="87" t="s">
        <v>757</v>
      </c>
      <c r="AB80" s="92"/>
    </row>
    <row r="81" spans="1:28" ht="48" x14ac:dyDescent="0.2">
      <c r="A81" s="88">
        <v>77</v>
      </c>
      <c r="B81" s="243" t="s">
        <v>175</v>
      </c>
      <c r="C81" s="233" t="str">
        <f>VLOOKUP(B81,'Školská zařízení'!A:J,2)</f>
        <v>Základní škola Bystřice, okres Benešov, příspěvková organizace</v>
      </c>
      <c r="D81" s="233" t="str">
        <f>VLOOKUP(B81,'Školská zařízení'!A:J,4)</f>
        <v>Město Bystřice</v>
      </c>
      <c r="E81" s="234">
        <f>VLOOKUP(B81,'Školská zařízení'!A:J,5)</f>
        <v>49528351</v>
      </c>
      <c r="F81" s="234" t="str">
        <f>VLOOKUP(B81,'Školská zařízení'!A:J,6)</f>
        <v> 102002223</v>
      </c>
      <c r="G81" s="234">
        <f>VLOOKUP(B81,'Školská zařízení'!A:J,7)</f>
        <v>600042243</v>
      </c>
      <c r="H81" s="10" t="s">
        <v>716</v>
      </c>
      <c r="I81" s="59" t="str">
        <f>VLOOKUP(B81,'Školská zařízení'!A:J,8)</f>
        <v>Středočeský</v>
      </c>
      <c r="J81" s="59" t="str">
        <f>VLOOKUP(B81,'Školská zařízení'!A:J,9)</f>
        <v>Benešov</v>
      </c>
      <c r="K81" s="59" t="str">
        <f>VLOOKUP(B81,'Školská zařízení'!A:J,10)</f>
        <v>Bystřice</v>
      </c>
      <c r="L81" s="10" t="s">
        <v>716</v>
      </c>
      <c r="M81" s="85">
        <v>700000</v>
      </c>
      <c r="N81" s="86">
        <f t="shared" ref="N81:N82" si="1">M81*0.7</f>
        <v>489999.99999999994</v>
      </c>
      <c r="O81" s="175">
        <v>2025</v>
      </c>
      <c r="P81" s="169">
        <v>2027</v>
      </c>
      <c r="Q81" s="43"/>
      <c r="R81" s="43"/>
      <c r="S81" s="43"/>
      <c r="T81" s="43"/>
      <c r="U81" s="43"/>
      <c r="V81" s="43"/>
      <c r="W81" s="43"/>
      <c r="X81" s="43"/>
      <c r="Y81" s="43"/>
      <c r="Z81" s="87" t="s">
        <v>767</v>
      </c>
      <c r="AA81" s="87" t="s">
        <v>761</v>
      </c>
      <c r="AB81" s="92"/>
    </row>
    <row r="82" spans="1:28" ht="144" x14ac:dyDescent="0.2">
      <c r="A82" s="88">
        <v>78</v>
      </c>
      <c r="B82" s="243" t="s">
        <v>175</v>
      </c>
      <c r="C82" s="233" t="str">
        <f>VLOOKUP(B82,'Školská zařízení'!A:J,2)</f>
        <v>Základní škola Bystřice, okres Benešov, příspěvková organizace</v>
      </c>
      <c r="D82" s="233" t="str">
        <f>VLOOKUP(B82,'Školská zařízení'!A:J,4)</f>
        <v>Město Bystřice</v>
      </c>
      <c r="E82" s="234">
        <f>VLOOKUP(B82,'Školská zařízení'!A:J,5)</f>
        <v>49528351</v>
      </c>
      <c r="F82" s="234" t="str">
        <f>VLOOKUP(B82,'Školská zařízení'!A:J,6)</f>
        <v> 102002223</v>
      </c>
      <c r="G82" s="234">
        <f>VLOOKUP(B82,'Školská zařízení'!A:J,7)</f>
        <v>600042243</v>
      </c>
      <c r="H82" s="10" t="s">
        <v>769</v>
      </c>
      <c r="I82" s="59" t="str">
        <f>VLOOKUP(B82,'Školská zařízení'!A:J,8)</f>
        <v>Středočeský</v>
      </c>
      <c r="J82" s="59" t="str">
        <f>VLOOKUP(B82,'Školská zařízení'!A:J,9)</f>
        <v>Benešov</v>
      </c>
      <c r="K82" s="59" t="str">
        <f>VLOOKUP(B82,'Školská zařízení'!A:J,10)</f>
        <v>Bystřice</v>
      </c>
      <c r="L82" s="10" t="s">
        <v>768</v>
      </c>
      <c r="M82" s="171">
        <v>16000000</v>
      </c>
      <c r="N82" s="172">
        <f t="shared" si="1"/>
        <v>11200000</v>
      </c>
      <c r="O82" s="175">
        <v>2026</v>
      </c>
      <c r="P82" s="169">
        <v>2027</v>
      </c>
      <c r="Q82" s="43"/>
      <c r="R82" s="43" t="s">
        <v>271</v>
      </c>
      <c r="S82" s="43"/>
      <c r="T82" s="43"/>
      <c r="U82" s="43"/>
      <c r="V82" s="43"/>
      <c r="W82" s="43"/>
      <c r="X82" s="43"/>
      <c r="Y82" s="43"/>
      <c r="Z82" s="176" t="s">
        <v>1087</v>
      </c>
      <c r="AA82" s="87" t="s">
        <v>753</v>
      </c>
      <c r="AB82" s="92"/>
    </row>
    <row r="83" spans="1:28" ht="32" x14ac:dyDescent="0.2">
      <c r="A83" s="88">
        <v>79</v>
      </c>
      <c r="B83" s="243" t="s">
        <v>175</v>
      </c>
      <c r="C83" s="233" t="str">
        <f>VLOOKUP(B83,'Školská zařízení'!A:J,2)</f>
        <v>Základní škola Bystřice, okres Benešov, příspěvková organizace</v>
      </c>
      <c r="D83" s="233" t="str">
        <f>VLOOKUP(B83,'Školská zařízení'!A:J,4)</f>
        <v>Město Bystřice</v>
      </c>
      <c r="E83" s="234">
        <f>VLOOKUP(B83,'Školská zařízení'!A:J,5)</f>
        <v>49528351</v>
      </c>
      <c r="F83" s="234" t="str">
        <f>VLOOKUP(B83,'Školská zařízení'!A:J,6)</f>
        <v> 102002223</v>
      </c>
      <c r="G83" s="234">
        <f>VLOOKUP(B83,'Školská zařízení'!A:J,7)</f>
        <v>600042243</v>
      </c>
      <c r="H83" s="59" t="s">
        <v>887</v>
      </c>
      <c r="I83" s="59" t="str">
        <f>VLOOKUP(B83,'Školská zařízení'!A:J,8)</f>
        <v>Středočeský</v>
      </c>
      <c r="J83" s="59" t="str">
        <f>VLOOKUP(B83,'Školská zařízení'!A:J,9)</f>
        <v>Benešov</v>
      </c>
      <c r="K83" s="59" t="str">
        <f>VLOOKUP(B83,'Školská zařízení'!A:J,10)</f>
        <v>Bystřice</v>
      </c>
      <c r="L83" s="10" t="s">
        <v>900</v>
      </c>
      <c r="M83" s="85">
        <v>1000000</v>
      </c>
      <c r="N83" s="86">
        <f t="shared" ref="N83:N111" si="2">M83*0.7</f>
        <v>700000</v>
      </c>
      <c r="O83" s="68">
        <v>2026</v>
      </c>
      <c r="P83" s="202">
        <v>2027</v>
      </c>
      <c r="Q83" s="43"/>
      <c r="R83" s="43"/>
      <c r="S83" s="43" t="s">
        <v>745</v>
      </c>
      <c r="T83" s="43"/>
      <c r="U83" s="43"/>
      <c r="V83" s="43"/>
      <c r="W83" s="43"/>
      <c r="X83" s="43"/>
      <c r="Y83" s="43"/>
      <c r="Z83" s="87" t="s">
        <v>754</v>
      </c>
      <c r="AA83" s="87" t="s">
        <v>753</v>
      </c>
      <c r="AB83" s="42"/>
    </row>
    <row r="84" spans="1:28" ht="48" x14ac:dyDescent="0.2">
      <c r="A84" s="88">
        <v>80</v>
      </c>
      <c r="B84" s="243" t="s">
        <v>175</v>
      </c>
      <c r="C84" s="233" t="str">
        <f>VLOOKUP(B84,'Školská zařízení'!A:J,2)</f>
        <v>Základní škola Bystřice, okres Benešov, příspěvková organizace</v>
      </c>
      <c r="D84" s="233" t="str">
        <f>VLOOKUP(B84,'Školská zařízení'!A:J,4)</f>
        <v>Město Bystřice</v>
      </c>
      <c r="E84" s="234">
        <f>VLOOKUP(B84,'Školská zařízení'!A:J,5)</f>
        <v>49528351</v>
      </c>
      <c r="F84" s="234" t="str">
        <f>VLOOKUP(B84,'Školská zařízení'!A:J,6)</f>
        <v> 102002223</v>
      </c>
      <c r="G84" s="234">
        <f>VLOOKUP(B84,'Školská zařízení'!A:J,7)</f>
        <v>600042243</v>
      </c>
      <c r="H84" s="10" t="s">
        <v>888</v>
      </c>
      <c r="I84" s="59" t="str">
        <f>VLOOKUP(B84,'Školská zařízení'!A:J,8)</f>
        <v>Středočeský</v>
      </c>
      <c r="J84" s="59" t="str">
        <f>VLOOKUP(B84,'Školská zařízení'!A:J,9)</f>
        <v>Benešov</v>
      </c>
      <c r="K84" s="59" t="str">
        <f>VLOOKUP(B84,'Školská zařízení'!A:J,10)</f>
        <v>Bystřice</v>
      </c>
      <c r="L84" s="10" t="s">
        <v>893</v>
      </c>
      <c r="M84" s="85">
        <v>1500000</v>
      </c>
      <c r="N84" s="86">
        <f t="shared" si="2"/>
        <v>1050000</v>
      </c>
      <c r="O84" s="199">
        <v>2025</v>
      </c>
      <c r="P84" s="133">
        <v>2026</v>
      </c>
      <c r="Q84" s="43"/>
      <c r="R84" s="43"/>
      <c r="S84" s="43"/>
      <c r="T84" s="43" t="s">
        <v>745</v>
      </c>
      <c r="U84" s="43"/>
      <c r="V84" s="43"/>
      <c r="W84" s="43"/>
      <c r="X84" s="43"/>
      <c r="Y84" s="43" t="s">
        <v>745</v>
      </c>
      <c r="Z84" s="87" t="s">
        <v>754</v>
      </c>
      <c r="AA84" s="87" t="s">
        <v>761</v>
      </c>
      <c r="AB84" s="42"/>
    </row>
    <row r="85" spans="1:28" ht="32" x14ac:dyDescent="0.2">
      <c r="A85" s="88">
        <v>81</v>
      </c>
      <c r="B85" s="243" t="s">
        <v>175</v>
      </c>
      <c r="C85" s="233" t="str">
        <f>VLOOKUP(B85,'Školská zařízení'!A:J,2)</f>
        <v>Základní škola Bystřice, okres Benešov, příspěvková organizace</v>
      </c>
      <c r="D85" s="233" t="str">
        <f>VLOOKUP(B85,'Školská zařízení'!A:J,4)</f>
        <v>Město Bystřice</v>
      </c>
      <c r="E85" s="234">
        <f>VLOOKUP(B85,'Školská zařízení'!A:J,5)</f>
        <v>49528351</v>
      </c>
      <c r="F85" s="234" t="str">
        <f>VLOOKUP(B85,'Školská zařízení'!A:J,6)</f>
        <v> 102002223</v>
      </c>
      <c r="G85" s="234">
        <f>VLOOKUP(B85,'Školská zařízení'!A:J,7)</f>
        <v>600042243</v>
      </c>
      <c r="H85" s="10" t="s">
        <v>889</v>
      </c>
      <c r="I85" s="59" t="str">
        <f>VLOOKUP(B85,'Školská zařízení'!A:J,8)</f>
        <v>Středočeský</v>
      </c>
      <c r="J85" s="59" t="str">
        <f>VLOOKUP(B85,'Školská zařízení'!A:J,9)</f>
        <v>Benešov</v>
      </c>
      <c r="K85" s="59" t="str">
        <f>VLOOKUP(B85,'Školská zařízení'!A:J,10)</f>
        <v>Bystřice</v>
      </c>
      <c r="L85" s="10" t="s">
        <v>894</v>
      </c>
      <c r="M85" s="85">
        <v>200000</v>
      </c>
      <c r="N85" s="86">
        <f t="shared" si="2"/>
        <v>140000</v>
      </c>
      <c r="O85" s="67">
        <v>2025</v>
      </c>
      <c r="P85" s="133">
        <v>2026</v>
      </c>
      <c r="Q85" s="43"/>
      <c r="R85" s="43"/>
      <c r="S85" s="43"/>
      <c r="T85" s="43"/>
      <c r="U85" s="43"/>
      <c r="V85" s="43"/>
      <c r="W85" s="43"/>
      <c r="X85" s="43"/>
      <c r="Y85" s="43"/>
      <c r="Z85" s="87" t="s">
        <v>754</v>
      </c>
      <c r="AA85" s="87" t="s">
        <v>753</v>
      </c>
      <c r="AB85" s="42"/>
    </row>
    <row r="86" spans="1:28" ht="48" x14ac:dyDescent="0.2">
      <c r="A86" s="88">
        <v>82</v>
      </c>
      <c r="B86" s="243" t="s">
        <v>175</v>
      </c>
      <c r="C86" s="233" t="str">
        <f>VLOOKUP(B86,'Školská zařízení'!A:J,2)</f>
        <v>Základní škola Bystřice, okres Benešov, příspěvková organizace</v>
      </c>
      <c r="D86" s="233" t="str">
        <f>VLOOKUP(B86,'Školská zařízení'!A:J,4)</f>
        <v>Město Bystřice</v>
      </c>
      <c r="E86" s="234">
        <f>VLOOKUP(B86,'Školská zařízení'!A:J,5)</f>
        <v>49528351</v>
      </c>
      <c r="F86" s="234" t="str">
        <f>VLOOKUP(B86,'Školská zařízení'!A:J,6)</f>
        <v> 102002223</v>
      </c>
      <c r="G86" s="234">
        <f>VLOOKUP(B86,'Školská zařízení'!A:J,7)</f>
        <v>600042243</v>
      </c>
      <c r="H86" s="10" t="s">
        <v>478</v>
      </c>
      <c r="I86" s="59" t="str">
        <f>VLOOKUP(B86,'Školská zařízení'!A:J,8)</f>
        <v>Středočeský</v>
      </c>
      <c r="J86" s="59" t="str">
        <f>VLOOKUP(B86,'Školská zařízení'!A:J,9)</f>
        <v>Benešov</v>
      </c>
      <c r="K86" s="59" t="str">
        <f>VLOOKUP(B86,'Školská zařízení'!A:J,10)</f>
        <v>Bystřice</v>
      </c>
      <c r="L86" s="10" t="s">
        <v>895</v>
      </c>
      <c r="M86" s="85">
        <v>950000</v>
      </c>
      <c r="N86" s="86">
        <f t="shared" si="2"/>
        <v>665000</v>
      </c>
      <c r="O86" s="199">
        <v>2025</v>
      </c>
      <c r="P86" s="200">
        <v>2027</v>
      </c>
      <c r="Q86" s="43"/>
      <c r="R86" s="43"/>
      <c r="S86" s="43"/>
      <c r="T86" s="43"/>
      <c r="U86" s="43"/>
      <c r="V86" s="43"/>
      <c r="W86" s="43"/>
      <c r="X86" s="43"/>
      <c r="Y86" s="43"/>
      <c r="Z86" s="87" t="s">
        <v>754</v>
      </c>
      <c r="AA86" s="87" t="s">
        <v>761</v>
      </c>
      <c r="AB86" s="42"/>
    </row>
    <row r="87" spans="1:28" ht="48" x14ac:dyDescent="0.2">
      <c r="A87" s="88">
        <v>83</v>
      </c>
      <c r="B87" s="243" t="s">
        <v>175</v>
      </c>
      <c r="C87" s="233" t="str">
        <f>VLOOKUP(B87,'Školská zařízení'!A:J,2)</f>
        <v>Základní škola Bystřice, okres Benešov, příspěvková organizace</v>
      </c>
      <c r="D87" s="233" t="str">
        <f>VLOOKUP(B87,'Školská zařízení'!A:J,4)</f>
        <v>Město Bystřice</v>
      </c>
      <c r="E87" s="234">
        <f>VLOOKUP(B87,'Školská zařízení'!A:J,5)</f>
        <v>49528351</v>
      </c>
      <c r="F87" s="234" t="str">
        <f>VLOOKUP(B87,'Školská zařízení'!A:J,6)</f>
        <v> 102002223</v>
      </c>
      <c r="G87" s="234">
        <f>VLOOKUP(B87,'Školská zařízení'!A:J,7)</f>
        <v>600042243</v>
      </c>
      <c r="H87" s="10" t="s">
        <v>890</v>
      </c>
      <c r="I87" s="59" t="str">
        <f>VLOOKUP(B87,'Školská zařízení'!A:J,8)</f>
        <v>Středočeský</v>
      </c>
      <c r="J87" s="59" t="str">
        <f>VLOOKUP(B87,'Školská zařízení'!A:J,9)</f>
        <v>Benešov</v>
      </c>
      <c r="K87" s="59" t="str">
        <f>VLOOKUP(B87,'Školská zařízení'!A:J,10)</f>
        <v>Bystřice</v>
      </c>
      <c r="L87" s="10" t="s">
        <v>896</v>
      </c>
      <c r="M87" s="85">
        <v>250000</v>
      </c>
      <c r="N87" s="86">
        <f t="shared" si="2"/>
        <v>175000</v>
      </c>
      <c r="O87" s="67">
        <v>2026</v>
      </c>
      <c r="P87" s="133">
        <v>2027</v>
      </c>
      <c r="Q87" s="43"/>
      <c r="R87" s="43" t="s">
        <v>745</v>
      </c>
      <c r="S87" s="43" t="s">
        <v>745</v>
      </c>
      <c r="T87" s="43"/>
      <c r="U87" s="43"/>
      <c r="V87" s="43"/>
      <c r="W87" s="43"/>
      <c r="X87" s="43"/>
      <c r="Y87" s="43"/>
      <c r="Z87" s="87" t="s">
        <v>754</v>
      </c>
      <c r="AA87" s="87" t="s">
        <v>761</v>
      </c>
      <c r="AB87" s="42"/>
    </row>
    <row r="88" spans="1:28" ht="32" x14ac:dyDescent="0.2">
      <c r="A88" s="88">
        <v>84</v>
      </c>
      <c r="B88" s="243" t="s">
        <v>175</v>
      </c>
      <c r="C88" s="233" t="str">
        <f>VLOOKUP(B88,'Školská zařízení'!A:J,2)</f>
        <v>Základní škola Bystřice, okres Benešov, příspěvková organizace</v>
      </c>
      <c r="D88" s="233" t="str">
        <f>VLOOKUP(B88,'Školská zařízení'!A:J,4)</f>
        <v>Město Bystřice</v>
      </c>
      <c r="E88" s="234">
        <f>VLOOKUP(B88,'Školská zařízení'!A:J,5)</f>
        <v>49528351</v>
      </c>
      <c r="F88" s="234" t="str">
        <f>VLOOKUP(B88,'Školská zařízení'!A:J,6)</f>
        <v> 102002223</v>
      </c>
      <c r="G88" s="234">
        <f>VLOOKUP(B88,'Školská zařízení'!A:J,7)</f>
        <v>600042243</v>
      </c>
      <c r="H88" s="10" t="s">
        <v>396</v>
      </c>
      <c r="I88" s="59" t="str">
        <f>VLOOKUP(B88,'Školská zařízení'!A:J,8)</f>
        <v>Středočeský</v>
      </c>
      <c r="J88" s="59" t="str">
        <f>VLOOKUP(B88,'Školská zařízení'!A:J,9)</f>
        <v>Benešov</v>
      </c>
      <c r="K88" s="59" t="str">
        <f>VLOOKUP(B88,'Školská zařízení'!A:J,10)</f>
        <v>Bystřice</v>
      </c>
      <c r="L88" s="10" t="s">
        <v>897</v>
      </c>
      <c r="M88" s="85">
        <v>2950000</v>
      </c>
      <c r="N88" s="86">
        <f t="shared" si="2"/>
        <v>2064999.9999999998</v>
      </c>
      <c r="O88" s="67">
        <v>2025</v>
      </c>
      <c r="P88" s="133">
        <v>2026</v>
      </c>
      <c r="Q88" s="43"/>
      <c r="R88" s="43"/>
      <c r="S88" s="43"/>
      <c r="T88" s="43"/>
      <c r="U88" s="43"/>
      <c r="V88" s="43"/>
      <c r="W88" s="43"/>
      <c r="X88" s="43"/>
      <c r="Y88" s="43"/>
      <c r="Z88" s="87" t="s">
        <v>754</v>
      </c>
      <c r="AA88" s="87" t="s">
        <v>753</v>
      </c>
      <c r="AB88" s="42"/>
    </row>
    <row r="89" spans="1:28" ht="48" x14ac:dyDescent="0.2">
      <c r="A89" s="88">
        <v>85</v>
      </c>
      <c r="B89" s="243" t="s">
        <v>175</v>
      </c>
      <c r="C89" s="233" t="str">
        <f>VLOOKUP(B89,'Školská zařízení'!A:J,2)</f>
        <v>Základní škola Bystřice, okres Benešov, příspěvková organizace</v>
      </c>
      <c r="D89" s="233" t="str">
        <f>VLOOKUP(B89,'Školská zařízení'!A:J,4)</f>
        <v>Město Bystřice</v>
      </c>
      <c r="E89" s="234">
        <f>VLOOKUP(B89,'Školská zařízení'!A:J,5)</f>
        <v>49528351</v>
      </c>
      <c r="F89" s="234" t="str">
        <f>VLOOKUP(B89,'Školská zařízení'!A:J,6)</f>
        <v> 102002223</v>
      </c>
      <c r="G89" s="234">
        <f>VLOOKUP(B89,'Školská zařízení'!A:J,7)</f>
        <v>600042243</v>
      </c>
      <c r="H89" s="10" t="s">
        <v>891</v>
      </c>
      <c r="I89" s="59" t="str">
        <f>VLOOKUP(B89,'Školská zařízení'!A:J,8)</f>
        <v>Středočeský</v>
      </c>
      <c r="J89" s="59" t="str">
        <f>VLOOKUP(B89,'Školská zařízení'!A:J,9)</f>
        <v>Benešov</v>
      </c>
      <c r="K89" s="59" t="str">
        <f>VLOOKUP(B89,'Školská zařízení'!A:J,10)</f>
        <v>Bystřice</v>
      </c>
      <c r="L89" s="72" t="s">
        <v>898</v>
      </c>
      <c r="M89" s="85">
        <v>1400000</v>
      </c>
      <c r="N89" s="86">
        <f t="shared" si="2"/>
        <v>979999.99999999988</v>
      </c>
      <c r="O89" s="199">
        <v>2025</v>
      </c>
      <c r="P89" s="200">
        <v>2027</v>
      </c>
      <c r="Q89" s="43"/>
      <c r="R89" s="43"/>
      <c r="S89" s="43"/>
      <c r="T89" s="43"/>
      <c r="U89" s="43"/>
      <c r="V89" s="43"/>
      <c r="W89" s="43"/>
      <c r="X89" s="43"/>
      <c r="Y89" s="43" t="s">
        <v>745</v>
      </c>
      <c r="Z89" s="87" t="s">
        <v>754</v>
      </c>
      <c r="AA89" s="87" t="s">
        <v>761</v>
      </c>
      <c r="AB89" s="42"/>
    </row>
    <row r="90" spans="1:28" ht="48" x14ac:dyDescent="0.2">
      <c r="A90" s="88">
        <v>86</v>
      </c>
      <c r="B90" s="243" t="s">
        <v>175</v>
      </c>
      <c r="C90" s="233" t="str">
        <f>VLOOKUP(B90,'Školská zařízení'!A:J,2)</f>
        <v>Základní škola Bystřice, okres Benešov, příspěvková organizace</v>
      </c>
      <c r="D90" s="233" t="str">
        <f>VLOOKUP(B90,'Školská zařízení'!A:J,4)</f>
        <v>Město Bystřice</v>
      </c>
      <c r="E90" s="234">
        <f>VLOOKUP(B90,'Školská zařízení'!A:J,5)</f>
        <v>49528351</v>
      </c>
      <c r="F90" s="234" t="str">
        <f>VLOOKUP(B90,'Školská zařízení'!A:J,6)</f>
        <v> 102002223</v>
      </c>
      <c r="G90" s="234">
        <f>VLOOKUP(B90,'Školská zařízení'!A:J,7)</f>
        <v>600042243</v>
      </c>
      <c r="H90" s="10" t="s">
        <v>892</v>
      </c>
      <c r="I90" s="59" t="str">
        <f>VLOOKUP(B90,'Školská zařízení'!A:J,8)</f>
        <v>Středočeský</v>
      </c>
      <c r="J90" s="59" t="str">
        <f>VLOOKUP(B90,'Školská zařízení'!A:J,9)</f>
        <v>Benešov</v>
      </c>
      <c r="K90" s="59" t="str">
        <f>VLOOKUP(B90,'Školská zařízení'!A:J,10)</f>
        <v>Bystřice</v>
      </c>
      <c r="L90" s="10" t="s">
        <v>899</v>
      </c>
      <c r="M90" s="85">
        <v>300000</v>
      </c>
      <c r="N90" s="86">
        <f t="shared" si="2"/>
        <v>210000</v>
      </c>
      <c r="O90" s="199">
        <v>2025</v>
      </c>
      <c r="P90" s="200">
        <v>2026</v>
      </c>
      <c r="Q90" s="43"/>
      <c r="R90" s="43"/>
      <c r="S90" s="43"/>
      <c r="T90" s="43"/>
      <c r="U90" s="43"/>
      <c r="V90" s="43" t="s">
        <v>745</v>
      </c>
      <c r="W90" s="43"/>
      <c r="X90" s="43"/>
      <c r="Y90" s="43"/>
      <c r="Z90" s="87" t="s">
        <v>754</v>
      </c>
      <c r="AA90" s="87" t="s">
        <v>761</v>
      </c>
      <c r="AB90" s="42"/>
    </row>
    <row r="91" spans="1:28" ht="48" x14ac:dyDescent="0.2">
      <c r="A91" s="88">
        <v>87</v>
      </c>
      <c r="B91" s="243" t="s">
        <v>204</v>
      </c>
      <c r="C91" s="233" t="str">
        <f>VLOOKUP(B91,'Školská zařízení'!A:J,2)</f>
        <v>Základní škola Čerčany, okres Benešov</v>
      </c>
      <c r="D91" s="233" t="str">
        <f>VLOOKUP(B91,'Školská zařízení'!A:J,4)</f>
        <v>Obec Čerčany</v>
      </c>
      <c r="E91" s="234">
        <f>VLOOKUP(B91,'Školská zařízení'!A:J,5)</f>
        <v>70879176</v>
      </c>
      <c r="F91" s="234">
        <f>VLOOKUP(B91,'Školská zařízení'!A:J,6)</f>
        <v>102662428</v>
      </c>
      <c r="G91" s="234">
        <f>VLOOKUP(B91,'Školská zařízení'!A:J,7)</f>
        <v>600041999</v>
      </c>
      <c r="H91" s="10" t="s">
        <v>954</v>
      </c>
      <c r="I91" s="59" t="str">
        <f>VLOOKUP(B91,'[4]Školská zařízení'!A:J,8)</f>
        <v>Středočeský</v>
      </c>
      <c r="J91" s="59" t="str">
        <f>VLOOKUP(B91,'[4]Školská zařízení'!A:J,9)</f>
        <v>Benešov</v>
      </c>
      <c r="K91" s="59" t="str">
        <f>VLOOKUP(B91,'[4]Školská zařízení'!A:J,10)</f>
        <v>Čerčany</v>
      </c>
      <c r="L91" s="10" t="s">
        <v>955</v>
      </c>
      <c r="M91" s="85">
        <v>12000000</v>
      </c>
      <c r="N91" s="86">
        <f t="shared" si="2"/>
        <v>8400000</v>
      </c>
      <c r="O91" s="68">
        <v>2024</v>
      </c>
      <c r="P91" s="43">
        <v>2027</v>
      </c>
      <c r="Q91" s="43"/>
      <c r="R91" s="43"/>
      <c r="S91" s="43"/>
      <c r="T91" s="43"/>
      <c r="U91" s="43"/>
      <c r="V91" s="43"/>
      <c r="W91" s="43"/>
      <c r="X91" s="43"/>
      <c r="Y91" s="43"/>
      <c r="Z91" s="87" t="s">
        <v>750</v>
      </c>
      <c r="AA91" s="15" t="s">
        <v>747</v>
      </c>
      <c r="AB91" s="92"/>
    </row>
    <row r="92" spans="1:28" ht="16" x14ac:dyDescent="0.2">
      <c r="A92" s="88">
        <v>88</v>
      </c>
      <c r="B92" s="243" t="s">
        <v>203</v>
      </c>
      <c r="C92" s="233" t="str">
        <f>VLOOKUP(B92,'Školská zařízení'!A:J,2)</f>
        <v>Základní škola Čerčany, okres Benešov</v>
      </c>
      <c r="D92" s="233" t="str">
        <f>VLOOKUP(B92,'Školská zařízení'!A:J,4)</f>
        <v>Obec Čerčany</v>
      </c>
      <c r="E92" s="234">
        <f>VLOOKUP(B92,'Školská zařízení'!A:J,5)</f>
        <v>70879176</v>
      </c>
      <c r="F92" s="234">
        <f>VLOOKUP(B92,'Školská zařízení'!A:J,6)</f>
        <v>102002274</v>
      </c>
      <c r="G92" s="234">
        <f>VLOOKUP(B92,'Školská zařízení'!A:J,7)</f>
        <v>600041999</v>
      </c>
      <c r="H92" s="10" t="s">
        <v>956</v>
      </c>
      <c r="I92" s="59" t="str">
        <f>VLOOKUP(B92,'[4]Školská zařízení'!A:J,8)</f>
        <v>Středočeský</v>
      </c>
      <c r="J92" s="59" t="str">
        <f>VLOOKUP(B92,'[4]Školská zařízení'!A:J,9)</f>
        <v>Benešov</v>
      </c>
      <c r="K92" s="59" t="str">
        <f>VLOOKUP(B92,'[4]Školská zařízení'!A:J,10)</f>
        <v>Čerčany</v>
      </c>
      <c r="L92" s="10" t="s">
        <v>956</v>
      </c>
      <c r="M92" s="85">
        <v>3000000</v>
      </c>
      <c r="N92" s="86">
        <f t="shared" si="2"/>
        <v>2100000</v>
      </c>
      <c r="O92" s="68">
        <v>2024</v>
      </c>
      <c r="P92" s="43">
        <v>2027</v>
      </c>
      <c r="Q92" s="68"/>
      <c r="R92" s="68"/>
      <c r="S92" s="68"/>
      <c r="T92" s="68"/>
      <c r="U92" s="43"/>
      <c r="V92" s="43"/>
      <c r="W92" s="43" t="s">
        <v>745</v>
      </c>
      <c r="X92" s="43" t="s">
        <v>745</v>
      </c>
      <c r="Y92" s="43"/>
      <c r="Z92" s="87" t="s">
        <v>754</v>
      </c>
      <c r="AA92" s="15" t="s">
        <v>747</v>
      </c>
      <c r="AB92" s="92" t="s">
        <v>271</v>
      </c>
    </row>
    <row r="93" spans="1:28" ht="80" x14ac:dyDescent="0.2">
      <c r="A93" s="88">
        <v>89</v>
      </c>
      <c r="B93" s="243" t="s">
        <v>203</v>
      </c>
      <c r="C93" s="233" t="str">
        <f>VLOOKUP(B93,'Školská zařízení'!A:J,2)</f>
        <v>Základní škola Čerčany, okres Benešov</v>
      </c>
      <c r="D93" s="233" t="str">
        <f>VLOOKUP(B93,'Školská zařízení'!A:J,4)</f>
        <v>Obec Čerčany</v>
      </c>
      <c r="E93" s="234">
        <f>VLOOKUP(B93,'Školská zařízení'!A:J,5)</f>
        <v>70879176</v>
      </c>
      <c r="F93" s="234">
        <f>VLOOKUP(B93,'Školská zařízení'!A:J,6)</f>
        <v>102002274</v>
      </c>
      <c r="G93" s="234">
        <f>VLOOKUP(B93,'Školská zařízení'!A:J,7)</f>
        <v>600041999</v>
      </c>
      <c r="H93" s="170" t="s">
        <v>1091</v>
      </c>
      <c r="I93" s="59" t="str">
        <f>VLOOKUP(B93,'[4]Školská zařízení'!A:J,8)</f>
        <v>Středočeský</v>
      </c>
      <c r="J93" s="59" t="str">
        <f>VLOOKUP(B93,'[4]Školská zařízení'!A:J,9)</f>
        <v>Benešov</v>
      </c>
      <c r="K93" s="59" t="str">
        <f>VLOOKUP(B93,'[4]Školská zařízení'!A:J,10)</f>
        <v>Čerčany</v>
      </c>
      <c r="L93" s="170" t="s">
        <v>1092</v>
      </c>
      <c r="M93" s="85">
        <v>45000000</v>
      </c>
      <c r="N93" s="86">
        <f t="shared" si="2"/>
        <v>31499999.999999996</v>
      </c>
      <c r="O93" s="68">
        <v>2024</v>
      </c>
      <c r="P93" s="43">
        <v>2027</v>
      </c>
      <c r="Q93" s="43" t="s">
        <v>271</v>
      </c>
      <c r="R93" s="43" t="s">
        <v>271</v>
      </c>
      <c r="S93" s="43" t="s">
        <v>271</v>
      </c>
      <c r="T93" s="43" t="s">
        <v>271</v>
      </c>
      <c r="U93" s="43"/>
      <c r="V93" s="43"/>
      <c r="W93" s="43" t="s">
        <v>271</v>
      </c>
      <c r="X93" s="43" t="s">
        <v>271</v>
      </c>
      <c r="Y93" s="43" t="s">
        <v>271</v>
      </c>
      <c r="Z93" s="87" t="s">
        <v>754</v>
      </c>
      <c r="AA93" s="15" t="s">
        <v>747</v>
      </c>
      <c r="AB93" s="92"/>
    </row>
    <row r="94" spans="1:28" ht="32" x14ac:dyDescent="0.2">
      <c r="A94" s="88">
        <v>90</v>
      </c>
      <c r="B94" s="243" t="s">
        <v>203</v>
      </c>
      <c r="C94" s="233" t="str">
        <f>VLOOKUP(B94,'Školská zařízení'!A:J,2)</f>
        <v>Základní škola Čerčany, okres Benešov</v>
      </c>
      <c r="D94" s="233" t="str">
        <f>VLOOKUP(B94,'Školská zařízení'!A:J,4)</f>
        <v>Obec Čerčany</v>
      </c>
      <c r="E94" s="234">
        <f>VLOOKUP(B94,'Školská zařízení'!A:J,5)</f>
        <v>70879176</v>
      </c>
      <c r="F94" s="234">
        <f>VLOOKUP(B94,'Školská zařízení'!A:J,6)</f>
        <v>102002274</v>
      </c>
      <c r="G94" s="234">
        <f>VLOOKUP(B94,'Školská zařízení'!A:J,7)</f>
        <v>600041999</v>
      </c>
      <c r="H94" s="10" t="s">
        <v>957</v>
      </c>
      <c r="I94" s="59" t="str">
        <f>VLOOKUP(B94,'[4]Školská zařízení'!A:J,8)</f>
        <v>Středočeský</v>
      </c>
      <c r="J94" s="59" t="str">
        <f>VLOOKUP(B94,'[4]Školská zařízení'!A:J,9)</f>
        <v>Benešov</v>
      </c>
      <c r="K94" s="59" t="str">
        <f>VLOOKUP(B94,'[4]Školská zařízení'!A:J,10)</f>
        <v>Čerčany</v>
      </c>
      <c r="L94" s="10" t="s">
        <v>957</v>
      </c>
      <c r="M94" s="85">
        <v>5000000</v>
      </c>
      <c r="N94" s="86">
        <f t="shared" si="2"/>
        <v>3500000</v>
      </c>
      <c r="O94" s="68">
        <v>2024</v>
      </c>
      <c r="P94" s="43">
        <v>2027</v>
      </c>
      <c r="Q94" s="68"/>
      <c r="R94" s="68" t="s">
        <v>271</v>
      </c>
      <c r="S94" s="68" t="s">
        <v>271</v>
      </c>
      <c r="T94" s="68" t="s">
        <v>271</v>
      </c>
      <c r="U94" s="43"/>
      <c r="V94" s="43"/>
      <c r="W94" s="43" t="s">
        <v>271</v>
      </c>
      <c r="X94" s="43" t="s">
        <v>271</v>
      </c>
      <c r="Y94" s="43" t="s">
        <v>271</v>
      </c>
      <c r="Z94" s="87" t="s">
        <v>754</v>
      </c>
      <c r="AA94" s="15" t="s">
        <v>747</v>
      </c>
      <c r="AB94" s="92" t="s">
        <v>271</v>
      </c>
    </row>
    <row r="95" spans="1:28" ht="16" x14ac:dyDescent="0.2">
      <c r="A95" s="88">
        <v>91</v>
      </c>
      <c r="B95" s="243" t="s">
        <v>203</v>
      </c>
      <c r="C95" s="233" t="str">
        <f>VLOOKUP(B95,'Školská zařízení'!A:J,2)</f>
        <v>Základní škola Čerčany, okres Benešov</v>
      </c>
      <c r="D95" s="233" t="str">
        <f>VLOOKUP(B95,'Školská zařízení'!A:J,4)</f>
        <v>Obec Čerčany</v>
      </c>
      <c r="E95" s="234">
        <f>VLOOKUP(B95,'Školská zařízení'!A:J,5)</f>
        <v>70879176</v>
      </c>
      <c r="F95" s="234">
        <f>VLOOKUP(B95,'Školská zařízení'!A:J,6)</f>
        <v>102002274</v>
      </c>
      <c r="G95" s="234">
        <f>VLOOKUP(B95,'Školská zařízení'!A:J,7)</f>
        <v>600041999</v>
      </c>
      <c r="H95" s="10" t="s">
        <v>958</v>
      </c>
      <c r="I95" s="59" t="str">
        <f>VLOOKUP(B95,'[4]Školská zařízení'!A:J,8)</f>
        <v>Středočeský</v>
      </c>
      <c r="J95" s="59" t="str">
        <f>VLOOKUP(B95,'[4]Školská zařízení'!A:J,9)</f>
        <v>Benešov</v>
      </c>
      <c r="K95" s="59" t="str">
        <f>VLOOKUP(B95,'[4]Školská zařízení'!A:J,10)</f>
        <v>Čerčany</v>
      </c>
      <c r="L95" s="10" t="s">
        <v>958</v>
      </c>
      <c r="M95" s="85">
        <v>3000000</v>
      </c>
      <c r="N95" s="86">
        <f t="shared" si="2"/>
        <v>2100000</v>
      </c>
      <c r="O95" s="68">
        <v>2024</v>
      </c>
      <c r="P95" s="43">
        <v>2027</v>
      </c>
      <c r="Q95" s="68"/>
      <c r="R95" s="68"/>
      <c r="S95" s="68" t="s">
        <v>271</v>
      </c>
      <c r="T95" s="68" t="s">
        <v>271</v>
      </c>
      <c r="U95" s="43"/>
      <c r="V95" s="43"/>
      <c r="W95" s="43" t="s">
        <v>271</v>
      </c>
      <c r="X95" s="43" t="s">
        <v>271</v>
      </c>
      <c r="Y95" s="43" t="s">
        <v>271</v>
      </c>
      <c r="Z95" s="87" t="s">
        <v>754</v>
      </c>
      <c r="AA95" s="15" t="s">
        <v>747</v>
      </c>
      <c r="AB95" s="92" t="s">
        <v>271</v>
      </c>
    </row>
    <row r="96" spans="1:28" ht="32" x14ac:dyDescent="0.2">
      <c r="A96" s="88">
        <v>92</v>
      </c>
      <c r="B96" s="243" t="s">
        <v>203</v>
      </c>
      <c r="C96" s="233" t="str">
        <f>VLOOKUP(B96,'Školská zařízení'!A:J,2)</f>
        <v>Základní škola Čerčany, okres Benešov</v>
      </c>
      <c r="D96" s="233" t="str">
        <f>VLOOKUP(B96,'Školská zařízení'!A:J,4)</f>
        <v>Obec Čerčany</v>
      </c>
      <c r="E96" s="234">
        <f>VLOOKUP(B96,'Školská zařízení'!A:J,5)</f>
        <v>70879176</v>
      </c>
      <c r="F96" s="234">
        <f>VLOOKUP(B96,'Školská zařízení'!A:J,6)</f>
        <v>102002274</v>
      </c>
      <c r="G96" s="234">
        <f>VLOOKUP(B96,'Školská zařízení'!A:J,7)</f>
        <v>600041999</v>
      </c>
      <c r="H96" s="10" t="s">
        <v>959</v>
      </c>
      <c r="I96" s="59" t="str">
        <f>VLOOKUP(B96,'[4]Školská zařízení'!A:J,8)</f>
        <v>Středočeský</v>
      </c>
      <c r="J96" s="59" t="str">
        <f>VLOOKUP(B96,'[4]Školská zařízení'!A:J,9)</f>
        <v>Benešov</v>
      </c>
      <c r="K96" s="59" t="str">
        <f>VLOOKUP(B96,'[4]Školská zařízení'!A:J,10)</f>
        <v>Čerčany</v>
      </c>
      <c r="L96" s="10" t="s">
        <v>960</v>
      </c>
      <c r="M96" s="85">
        <v>30000000</v>
      </c>
      <c r="N96" s="86">
        <f t="shared" si="2"/>
        <v>21000000</v>
      </c>
      <c r="O96" s="68">
        <v>2024</v>
      </c>
      <c r="P96" s="43">
        <v>2027</v>
      </c>
      <c r="Q96" s="43" t="s">
        <v>745</v>
      </c>
      <c r="R96" s="43" t="s">
        <v>745</v>
      </c>
      <c r="S96" s="43" t="s">
        <v>745</v>
      </c>
      <c r="T96" s="43" t="s">
        <v>745</v>
      </c>
      <c r="U96" s="43"/>
      <c r="V96" s="43"/>
      <c r="W96" s="43" t="s">
        <v>271</v>
      </c>
      <c r="X96" s="43" t="s">
        <v>745</v>
      </c>
      <c r="Y96" s="43" t="s">
        <v>745</v>
      </c>
      <c r="Z96" s="87" t="s">
        <v>961</v>
      </c>
      <c r="AA96" s="15" t="s">
        <v>709</v>
      </c>
      <c r="AB96" s="92" t="s">
        <v>745</v>
      </c>
    </row>
    <row r="97" spans="1:28" s="50" customFormat="1" ht="64" x14ac:dyDescent="0.2">
      <c r="A97" s="88">
        <v>93</v>
      </c>
      <c r="B97" s="243" t="s">
        <v>203</v>
      </c>
      <c r="C97" s="233" t="str">
        <f>VLOOKUP(B97,'Školská zařízení'!A:J,2)</f>
        <v>Základní škola Čerčany, okres Benešov</v>
      </c>
      <c r="D97" s="233" t="str">
        <f>VLOOKUP(B97,'Školská zařízení'!A:J,4)</f>
        <v>Obec Čerčany</v>
      </c>
      <c r="E97" s="234">
        <f>VLOOKUP(B97,'Školská zařízení'!A:J,5)</f>
        <v>70879176</v>
      </c>
      <c r="F97" s="234">
        <f>VLOOKUP(B97,'Školská zařízení'!A:J,6)</f>
        <v>102002274</v>
      </c>
      <c r="G97" s="234">
        <f>VLOOKUP(B97,'Školská zařízení'!A:J,7)</f>
        <v>600041999</v>
      </c>
      <c r="H97" s="10" t="s">
        <v>407</v>
      </c>
      <c r="I97" s="59" t="str">
        <f>VLOOKUP(B97,'[4]Školská zařízení'!A:J,8)</f>
        <v>Středočeský</v>
      </c>
      <c r="J97" s="59" t="str">
        <f>VLOOKUP(B97,'[4]Školská zařízení'!A:J,9)</f>
        <v>Benešov</v>
      </c>
      <c r="K97" s="59" t="str">
        <f>VLOOKUP(B97,'[4]Školská zařízení'!A:J,10)</f>
        <v>Čerčany</v>
      </c>
      <c r="L97" s="10" t="s">
        <v>421</v>
      </c>
      <c r="M97" s="85">
        <v>1500000</v>
      </c>
      <c r="N97" s="86">
        <f t="shared" si="2"/>
        <v>1050000</v>
      </c>
      <c r="O97" s="68">
        <v>2022</v>
      </c>
      <c r="P97" s="43">
        <v>2025</v>
      </c>
      <c r="Q97" s="43"/>
      <c r="R97" s="43"/>
      <c r="S97" s="43"/>
      <c r="T97" s="43"/>
      <c r="U97" s="43"/>
      <c r="V97" s="43"/>
      <c r="W97" s="43"/>
      <c r="X97" s="43"/>
      <c r="Y97" s="43"/>
      <c r="Z97" s="87" t="s">
        <v>880</v>
      </c>
      <c r="AA97" s="15"/>
      <c r="AB97" s="92"/>
    </row>
    <row r="98" spans="1:28" s="50" customFormat="1" ht="16" x14ac:dyDescent="0.2">
      <c r="A98" s="88">
        <v>94</v>
      </c>
      <c r="B98" s="243" t="s">
        <v>203</v>
      </c>
      <c r="C98" s="233" t="str">
        <f>VLOOKUP(B98,'Školská zařízení'!A:J,2)</f>
        <v>Základní škola Čerčany, okres Benešov</v>
      </c>
      <c r="D98" s="233" t="str">
        <f>VLOOKUP(B98,'Školská zařízení'!A:J,4)</f>
        <v>Obec Čerčany</v>
      </c>
      <c r="E98" s="234">
        <f>VLOOKUP(B98,'Školská zařízení'!A:J,5)</f>
        <v>70879176</v>
      </c>
      <c r="F98" s="234">
        <f>VLOOKUP(B98,'Školská zařízení'!A:J,6)</f>
        <v>102002274</v>
      </c>
      <c r="G98" s="234">
        <f>VLOOKUP(B98,'Školská zařízení'!A:J,7)</f>
        <v>600041999</v>
      </c>
      <c r="H98" s="10" t="s">
        <v>975</v>
      </c>
      <c r="I98" s="59" t="str">
        <f>VLOOKUP(B98,'[4]Školská zařízení'!A:J,8)</f>
        <v>Středočeský</v>
      </c>
      <c r="J98" s="59" t="str">
        <f>VLOOKUP(B98,'[4]Školská zařízení'!A:J,9)</f>
        <v>Benešov</v>
      </c>
      <c r="K98" s="59" t="str">
        <f>VLOOKUP(B98,'[4]Školská zařízení'!A:J,10)</f>
        <v>Čerčany</v>
      </c>
      <c r="L98" s="10" t="s">
        <v>975</v>
      </c>
      <c r="M98" s="85">
        <v>7000000</v>
      </c>
      <c r="N98" s="86">
        <f t="shared" si="2"/>
        <v>4900000</v>
      </c>
      <c r="O98" s="68">
        <v>2024</v>
      </c>
      <c r="P98" s="43">
        <v>2027</v>
      </c>
      <c r="Q98" s="68" t="s">
        <v>271</v>
      </c>
      <c r="R98" s="68" t="s">
        <v>271</v>
      </c>
      <c r="S98" s="68" t="s">
        <v>271</v>
      </c>
      <c r="T98" s="68" t="s">
        <v>271</v>
      </c>
      <c r="U98" s="43"/>
      <c r="V98" s="43"/>
      <c r="W98" s="43" t="s">
        <v>271</v>
      </c>
      <c r="X98" s="43" t="s">
        <v>271</v>
      </c>
      <c r="Y98" s="43" t="s">
        <v>271</v>
      </c>
      <c r="Z98" s="87" t="s">
        <v>754</v>
      </c>
      <c r="AA98" s="15" t="s">
        <v>747</v>
      </c>
      <c r="AB98" s="92" t="s">
        <v>271</v>
      </c>
    </row>
    <row r="99" spans="1:28" ht="32" x14ac:dyDescent="0.2">
      <c r="A99" s="88">
        <v>95</v>
      </c>
      <c r="B99" s="243" t="s">
        <v>203</v>
      </c>
      <c r="C99" s="233" t="str">
        <f>VLOOKUP(B99,'Školská zařízení'!A:J,2)</f>
        <v>Základní škola Čerčany, okres Benešov</v>
      </c>
      <c r="D99" s="233" t="str">
        <f>VLOOKUP(B99,'Školská zařízení'!A:J,4)</f>
        <v>Obec Čerčany</v>
      </c>
      <c r="E99" s="234">
        <f>VLOOKUP(B99,'Školská zařízení'!A:J,5)</f>
        <v>70879176</v>
      </c>
      <c r="F99" s="234">
        <f>VLOOKUP(B99,'Školská zařízení'!A:J,6)</f>
        <v>102002274</v>
      </c>
      <c r="G99" s="234">
        <f>VLOOKUP(B99,'Školská zařízení'!A:J,7)</f>
        <v>600041999</v>
      </c>
      <c r="H99" s="10" t="s">
        <v>962</v>
      </c>
      <c r="I99" s="59" t="str">
        <f>VLOOKUP(B99,'[4]Školská zařízení'!A:J,8)</f>
        <v>Středočeský</v>
      </c>
      <c r="J99" s="59" t="str">
        <f>VLOOKUP(B99,'[4]Školská zařízení'!A:J,9)</f>
        <v>Benešov</v>
      </c>
      <c r="K99" s="59" t="str">
        <f>VLOOKUP(B99,'[4]Školská zařízení'!A:J,10)</f>
        <v>Čerčany</v>
      </c>
      <c r="L99" s="10" t="s">
        <v>963</v>
      </c>
      <c r="M99" s="85">
        <v>1000000</v>
      </c>
      <c r="N99" s="86">
        <f t="shared" si="2"/>
        <v>700000</v>
      </c>
      <c r="O99" s="68">
        <v>2024</v>
      </c>
      <c r="P99" s="43">
        <v>2027</v>
      </c>
      <c r="Q99" s="43"/>
      <c r="R99" s="43" t="s">
        <v>271</v>
      </c>
      <c r="S99" s="43" t="s">
        <v>271</v>
      </c>
      <c r="T99" s="43"/>
      <c r="U99" s="43"/>
      <c r="V99" s="43"/>
      <c r="W99" s="43" t="s">
        <v>271</v>
      </c>
      <c r="X99" s="43" t="s">
        <v>271</v>
      </c>
      <c r="Y99" s="43"/>
      <c r="Z99" s="87" t="s">
        <v>754</v>
      </c>
      <c r="AA99" s="15" t="s">
        <v>747</v>
      </c>
      <c r="AB99" s="92" t="s">
        <v>271</v>
      </c>
    </row>
    <row r="100" spans="1:28" ht="32" x14ac:dyDescent="0.2">
      <c r="A100" s="88">
        <v>96</v>
      </c>
      <c r="B100" s="243" t="s">
        <v>203</v>
      </c>
      <c r="C100" s="233" t="str">
        <f>VLOOKUP(B100,'Školská zařízení'!A:J,2)</f>
        <v>Základní škola Čerčany, okres Benešov</v>
      </c>
      <c r="D100" s="233" t="str">
        <f>VLOOKUP(B100,'Školská zařízení'!A:J,4)</f>
        <v>Obec Čerčany</v>
      </c>
      <c r="E100" s="234">
        <f>VLOOKUP(B100,'Školská zařízení'!A:J,5)</f>
        <v>70879176</v>
      </c>
      <c r="F100" s="234">
        <f>VLOOKUP(B100,'Školská zařízení'!A:J,6)</f>
        <v>102002274</v>
      </c>
      <c r="G100" s="234">
        <f>VLOOKUP(B100,'Školská zařízení'!A:J,7)</f>
        <v>600041999</v>
      </c>
      <c r="H100" s="10" t="s">
        <v>964</v>
      </c>
      <c r="I100" s="59" t="str">
        <f>VLOOKUP(B100,'[4]Školská zařízení'!A:J,8)</f>
        <v>Středočeský</v>
      </c>
      <c r="J100" s="59" t="str">
        <f>VLOOKUP(B100,'[4]Školská zařízení'!A:J,9)</f>
        <v>Benešov</v>
      </c>
      <c r="K100" s="59" t="str">
        <f>VLOOKUP(B100,'[4]Školská zařízení'!A:J,10)</f>
        <v>Čerčany</v>
      </c>
      <c r="L100" s="10" t="s">
        <v>965</v>
      </c>
      <c r="M100" s="85">
        <v>1500000</v>
      </c>
      <c r="N100" s="86">
        <f t="shared" si="2"/>
        <v>1050000</v>
      </c>
      <c r="O100" s="68">
        <v>2024</v>
      </c>
      <c r="P100" s="43">
        <v>2027</v>
      </c>
      <c r="Q100" s="43"/>
      <c r="R100" s="68"/>
      <c r="S100" s="68"/>
      <c r="T100" s="43"/>
      <c r="U100" s="43"/>
      <c r="V100" s="43"/>
      <c r="W100" s="43"/>
      <c r="X100" s="43" t="s">
        <v>271</v>
      </c>
      <c r="Y100" s="43"/>
      <c r="Z100" s="87" t="s">
        <v>754</v>
      </c>
      <c r="AA100" s="15" t="s">
        <v>747</v>
      </c>
      <c r="AB100" s="92"/>
    </row>
    <row r="101" spans="1:28" ht="64" x14ac:dyDescent="0.2">
      <c r="A101" s="88">
        <v>97</v>
      </c>
      <c r="B101" s="243" t="s">
        <v>203</v>
      </c>
      <c r="C101" s="233" t="str">
        <f>VLOOKUP(B101,'Školská zařízení'!A:J,2)</f>
        <v>Základní škola Čerčany, okres Benešov</v>
      </c>
      <c r="D101" s="233" t="str">
        <f>VLOOKUP(B101,'Školská zařízení'!A:J,4)</f>
        <v>Obec Čerčany</v>
      </c>
      <c r="E101" s="234">
        <f>VLOOKUP(B101,'Školská zařízení'!A:J,5)</f>
        <v>70879176</v>
      </c>
      <c r="F101" s="234">
        <f>VLOOKUP(B101,'Školská zařízení'!A:J,6)</f>
        <v>102002274</v>
      </c>
      <c r="G101" s="234">
        <f>VLOOKUP(B101,'Školská zařízení'!A:J,7)</f>
        <v>600041999</v>
      </c>
      <c r="H101" s="10" t="s">
        <v>966</v>
      </c>
      <c r="I101" s="59" t="str">
        <f>VLOOKUP(B101,'[4]Školská zařízení'!A:J,8)</f>
        <v>Středočeský</v>
      </c>
      <c r="J101" s="59" t="str">
        <f>VLOOKUP(B101,'[4]Školská zařízení'!A:J,9)</f>
        <v>Benešov</v>
      </c>
      <c r="K101" s="59" t="str">
        <f>VLOOKUP(B101,'[4]Školská zařízení'!A:J,10)</f>
        <v>Čerčany</v>
      </c>
      <c r="L101" s="170" t="s">
        <v>1093</v>
      </c>
      <c r="M101" s="85">
        <v>5000000</v>
      </c>
      <c r="N101" s="86">
        <f t="shared" si="2"/>
        <v>3500000</v>
      </c>
      <c r="O101" s="68">
        <v>2024</v>
      </c>
      <c r="P101" s="43">
        <v>2027</v>
      </c>
      <c r="Q101" s="43" t="s">
        <v>271</v>
      </c>
      <c r="R101" s="43" t="s">
        <v>271</v>
      </c>
      <c r="S101" s="43" t="s">
        <v>271</v>
      </c>
      <c r="T101" s="43" t="s">
        <v>271</v>
      </c>
      <c r="U101" s="43"/>
      <c r="V101" s="43"/>
      <c r="W101" s="43" t="s">
        <v>271</v>
      </c>
      <c r="X101" s="43" t="s">
        <v>271</v>
      </c>
      <c r="Y101" s="43"/>
      <c r="Z101" s="87" t="s">
        <v>874</v>
      </c>
      <c r="AA101" s="15" t="s">
        <v>747</v>
      </c>
      <c r="AB101" s="92" t="s">
        <v>271</v>
      </c>
    </row>
    <row r="102" spans="1:28" ht="48" x14ac:dyDescent="0.2">
      <c r="A102" s="88">
        <v>98</v>
      </c>
      <c r="B102" s="243" t="s">
        <v>203</v>
      </c>
      <c r="C102" s="233" t="str">
        <f>VLOOKUP(B102,'Školská zařízení'!A:J,2)</f>
        <v>Základní škola Čerčany, okres Benešov</v>
      </c>
      <c r="D102" s="233" t="str">
        <f>VLOOKUP(B102,'Školská zařízení'!A:J,4)</f>
        <v>Obec Čerčany</v>
      </c>
      <c r="E102" s="234">
        <f>VLOOKUP(B102,'Školská zařízení'!A:J,5)</f>
        <v>70879176</v>
      </c>
      <c r="F102" s="234">
        <f>VLOOKUP(B102,'Školská zařízení'!A:J,6)</f>
        <v>102002274</v>
      </c>
      <c r="G102" s="234">
        <f>VLOOKUP(B102,'Školská zařízení'!A:J,7)</f>
        <v>600041999</v>
      </c>
      <c r="H102" s="10" t="s">
        <v>967</v>
      </c>
      <c r="I102" s="59" t="str">
        <f>VLOOKUP(B102,'[4]Školská zařízení'!A:J,8)</f>
        <v>Středočeský</v>
      </c>
      <c r="J102" s="59" t="str">
        <f>VLOOKUP(B102,'[4]Školská zařízení'!A:J,9)</f>
        <v>Benešov</v>
      </c>
      <c r="K102" s="59" t="str">
        <f>VLOOKUP(B102,'[4]Školská zařízení'!A:J,10)</f>
        <v>Čerčany</v>
      </c>
      <c r="L102" s="10" t="s">
        <v>968</v>
      </c>
      <c r="M102" s="85">
        <v>5000000</v>
      </c>
      <c r="N102" s="86">
        <f t="shared" si="2"/>
        <v>3500000</v>
      </c>
      <c r="O102" s="68">
        <v>2024</v>
      </c>
      <c r="P102" s="43">
        <v>2027</v>
      </c>
      <c r="Q102" s="43" t="s">
        <v>271</v>
      </c>
      <c r="R102" s="43" t="s">
        <v>271</v>
      </c>
      <c r="S102" s="43" t="s">
        <v>271</v>
      </c>
      <c r="T102" s="43" t="s">
        <v>271</v>
      </c>
      <c r="U102" s="43"/>
      <c r="V102" s="43"/>
      <c r="W102" s="43" t="s">
        <v>271</v>
      </c>
      <c r="X102" s="43" t="s">
        <v>271</v>
      </c>
      <c r="Y102" s="43"/>
      <c r="Z102" s="87" t="s">
        <v>754</v>
      </c>
      <c r="AA102" s="15" t="s">
        <v>747</v>
      </c>
      <c r="AB102" s="92" t="s">
        <v>271</v>
      </c>
    </row>
    <row r="103" spans="1:28" ht="64" x14ac:dyDescent="0.2">
      <c r="A103" s="88">
        <v>99</v>
      </c>
      <c r="B103" s="243" t="s">
        <v>203</v>
      </c>
      <c r="C103" s="233" t="str">
        <f>VLOOKUP(B103,'Školská zařízení'!A:J,2)</f>
        <v>Základní škola Čerčany, okres Benešov</v>
      </c>
      <c r="D103" s="233" t="str">
        <f>VLOOKUP(B103,'Školská zařízení'!A:J,4)</f>
        <v>Obec Čerčany</v>
      </c>
      <c r="E103" s="234">
        <f>VLOOKUP(B103,'Školská zařízení'!A:J,5)</f>
        <v>70879176</v>
      </c>
      <c r="F103" s="234">
        <f>VLOOKUP(B103,'Školská zařízení'!A:J,6)</f>
        <v>102002274</v>
      </c>
      <c r="G103" s="234">
        <f>VLOOKUP(B103,'Školská zařízení'!A:J,7)</f>
        <v>600041999</v>
      </c>
      <c r="H103" s="10" t="s">
        <v>969</v>
      </c>
      <c r="I103" s="59" t="str">
        <f>VLOOKUP(B103,'[4]Školská zařízení'!A:J,8)</f>
        <v>Středočeský</v>
      </c>
      <c r="J103" s="59" t="str">
        <f>VLOOKUP(B103,'[4]Školská zařízení'!A:J,9)</f>
        <v>Benešov</v>
      </c>
      <c r="K103" s="59" t="str">
        <f>VLOOKUP(B103,'[4]Školská zařízení'!A:J,10)</f>
        <v>Čerčany</v>
      </c>
      <c r="L103" s="170" t="s">
        <v>1094</v>
      </c>
      <c r="M103" s="85">
        <v>3000000</v>
      </c>
      <c r="N103" s="86">
        <f t="shared" si="2"/>
        <v>2100000</v>
      </c>
      <c r="O103" s="68">
        <v>2024</v>
      </c>
      <c r="P103" s="43">
        <v>2027</v>
      </c>
      <c r="Q103" s="43"/>
      <c r="R103" s="68" t="s">
        <v>271</v>
      </c>
      <c r="S103" s="68" t="s">
        <v>271</v>
      </c>
      <c r="T103" s="43"/>
      <c r="U103" s="43"/>
      <c r="V103" s="43"/>
      <c r="W103" s="204" t="s">
        <v>271</v>
      </c>
      <c r="X103" s="43" t="s">
        <v>271</v>
      </c>
      <c r="Y103" s="43"/>
      <c r="Z103" s="87" t="s">
        <v>754</v>
      </c>
      <c r="AA103" s="15" t="s">
        <v>747</v>
      </c>
      <c r="AB103" s="92" t="s">
        <v>271</v>
      </c>
    </row>
    <row r="104" spans="1:28" s="50" customFormat="1" ht="64" x14ac:dyDescent="0.2">
      <c r="A104" s="88">
        <v>100</v>
      </c>
      <c r="B104" s="243" t="s">
        <v>203</v>
      </c>
      <c r="C104" s="233" t="str">
        <f>VLOOKUP(B104,'Školská zařízení'!A:J,2)</f>
        <v>Základní škola Čerčany, okres Benešov</v>
      </c>
      <c r="D104" s="233" t="str">
        <f>VLOOKUP(B104,'Školská zařízení'!A:J,4)</f>
        <v>Obec Čerčany</v>
      </c>
      <c r="E104" s="234">
        <f>VLOOKUP(B104,'Školská zařízení'!A:J,5)</f>
        <v>70879176</v>
      </c>
      <c r="F104" s="234">
        <f>VLOOKUP(B104,'Školská zařízení'!A:J,6)</f>
        <v>102002274</v>
      </c>
      <c r="G104" s="234">
        <f>VLOOKUP(B104,'Školská zařízení'!A:J,7)</f>
        <v>600041999</v>
      </c>
      <c r="H104" s="10" t="s">
        <v>970</v>
      </c>
      <c r="I104" s="59" t="str">
        <f>VLOOKUP(B104,'[4]Školská zařízení'!A:J,8)</f>
        <v>Středočeský</v>
      </c>
      <c r="J104" s="59" t="str">
        <f>VLOOKUP(B104,'[4]Školská zařízení'!A:J,9)</f>
        <v>Benešov</v>
      </c>
      <c r="K104" s="59" t="str">
        <f>VLOOKUP(B104,'[4]Školská zařízení'!A:J,10)</f>
        <v>Čerčany</v>
      </c>
      <c r="L104" s="170" t="s">
        <v>1095</v>
      </c>
      <c r="M104" s="85">
        <v>6000000</v>
      </c>
      <c r="N104" s="86">
        <f t="shared" si="2"/>
        <v>4200000</v>
      </c>
      <c r="O104" s="68">
        <v>2024</v>
      </c>
      <c r="P104" s="43">
        <v>2027</v>
      </c>
      <c r="Q104" s="43" t="s">
        <v>271</v>
      </c>
      <c r="R104" s="43" t="s">
        <v>271</v>
      </c>
      <c r="S104" s="43" t="s">
        <v>271</v>
      </c>
      <c r="T104" s="43" t="s">
        <v>271</v>
      </c>
      <c r="U104" s="43"/>
      <c r="V104" s="43"/>
      <c r="W104" s="43" t="s">
        <v>271</v>
      </c>
      <c r="X104" s="43" t="s">
        <v>271</v>
      </c>
      <c r="Y104" s="43"/>
      <c r="Z104" s="87" t="s">
        <v>874</v>
      </c>
      <c r="AA104" s="15" t="s">
        <v>747</v>
      </c>
      <c r="AB104" s="92" t="s">
        <v>271</v>
      </c>
    </row>
    <row r="105" spans="1:28" s="50" customFormat="1" ht="64" x14ac:dyDescent="0.2">
      <c r="A105" s="88">
        <v>101</v>
      </c>
      <c r="B105" s="243" t="s">
        <v>203</v>
      </c>
      <c r="C105" s="233" t="str">
        <f>VLOOKUP(B105,'Školská zařízení'!A:J,2)</f>
        <v>Základní škola Čerčany, okres Benešov</v>
      </c>
      <c r="D105" s="233" t="str">
        <f>VLOOKUP(B105,'Školská zařízení'!A:J,4)</f>
        <v>Obec Čerčany</v>
      </c>
      <c r="E105" s="234">
        <f>VLOOKUP(B105,'Školská zařízení'!A:J,5)</f>
        <v>70879176</v>
      </c>
      <c r="F105" s="234">
        <f>VLOOKUP(B105,'Školská zařízení'!A:J,6)</f>
        <v>102002274</v>
      </c>
      <c r="G105" s="234">
        <f>VLOOKUP(B105,'Školská zařízení'!A:J,7)</f>
        <v>600041999</v>
      </c>
      <c r="H105" s="10" t="s">
        <v>971</v>
      </c>
      <c r="I105" s="59" t="str">
        <f>VLOOKUP(B105,'[4]Školská zařízení'!A:J,8)</f>
        <v>Středočeský</v>
      </c>
      <c r="J105" s="59" t="str">
        <f>VLOOKUP(B105,'[4]Školská zařízení'!A:J,9)</f>
        <v>Benešov</v>
      </c>
      <c r="K105" s="59" t="str">
        <f>VLOOKUP(B105,'[4]Školská zařízení'!A:J,10)</f>
        <v>Čerčany</v>
      </c>
      <c r="L105" s="203" t="s">
        <v>1097</v>
      </c>
      <c r="M105" s="85">
        <v>10000000</v>
      </c>
      <c r="N105" s="86">
        <f t="shared" si="2"/>
        <v>7000000</v>
      </c>
      <c r="O105" s="68">
        <v>2024</v>
      </c>
      <c r="P105" s="43">
        <v>2027</v>
      </c>
      <c r="Q105" s="43"/>
      <c r="R105" s="43"/>
      <c r="S105" s="43"/>
      <c r="T105" s="43"/>
      <c r="U105" s="43"/>
      <c r="V105" s="43"/>
      <c r="W105" s="204" t="s">
        <v>271</v>
      </c>
      <c r="X105" s="43" t="s">
        <v>271</v>
      </c>
      <c r="Y105" s="43"/>
      <c r="Z105" s="87" t="s">
        <v>874</v>
      </c>
      <c r="AA105" s="15" t="s">
        <v>747</v>
      </c>
      <c r="AB105" s="92" t="s">
        <v>271</v>
      </c>
    </row>
    <row r="106" spans="1:28" s="50" customFormat="1" ht="96" x14ac:dyDescent="0.2">
      <c r="A106" s="88">
        <v>102</v>
      </c>
      <c r="B106" s="243" t="s">
        <v>203</v>
      </c>
      <c r="C106" s="233" t="str">
        <f>VLOOKUP(B106,'Školská zařízení'!A:J,2)</f>
        <v>Základní škola Čerčany, okres Benešov</v>
      </c>
      <c r="D106" s="233" t="str">
        <f>VLOOKUP(B106,'Školská zařízení'!A:J,4)</f>
        <v>Obec Čerčany</v>
      </c>
      <c r="E106" s="234">
        <f>VLOOKUP(B106,'Školská zařízení'!A:J,5)</f>
        <v>70879176</v>
      </c>
      <c r="F106" s="234">
        <f>VLOOKUP(B106,'Školská zařízení'!A:J,6)</f>
        <v>102002274</v>
      </c>
      <c r="G106" s="234">
        <f>VLOOKUP(B106,'Školská zařízení'!A:J,7)</f>
        <v>600041999</v>
      </c>
      <c r="H106" s="170" t="s">
        <v>1096</v>
      </c>
      <c r="I106" s="59" t="str">
        <f>VLOOKUP(B106,'[4]Školská zařízení'!A:J,8)</f>
        <v>Středočeský</v>
      </c>
      <c r="J106" s="59" t="str">
        <f>VLOOKUP(B106,'[4]Školská zařízení'!A:J,9)</f>
        <v>Benešov</v>
      </c>
      <c r="K106" s="59" t="str">
        <f>VLOOKUP(B106,'[4]Školská zařízení'!A:J,10)</f>
        <v>Čerčany</v>
      </c>
      <c r="L106" s="203" t="s">
        <v>1098</v>
      </c>
      <c r="M106" s="85">
        <v>160000000</v>
      </c>
      <c r="N106" s="86">
        <f t="shared" si="2"/>
        <v>112000000</v>
      </c>
      <c r="O106" s="68">
        <v>2024</v>
      </c>
      <c r="P106" s="43">
        <v>2026</v>
      </c>
      <c r="Q106" s="68" t="s">
        <v>271</v>
      </c>
      <c r="R106" s="68" t="s">
        <v>271</v>
      </c>
      <c r="S106" s="68" t="s">
        <v>271</v>
      </c>
      <c r="T106" s="68" t="s">
        <v>271</v>
      </c>
      <c r="U106" s="43"/>
      <c r="V106" s="43"/>
      <c r="W106" s="43" t="s">
        <v>271</v>
      </c>
      <c r="X106" s="43" t="s">
        <v>271</v>
      </c>
      <c r="Y106" s="43" t="s">
        <v>271</v>
      </c>
      <c r="Z106" s="176" t="s">
        <v>1088</v>
      </c>
      <c r="AA106" s="176" t="s">
        <v>1089</v>
      </c>
      <c r="AB106" s="92" t="s">
        <v>271</v>
      </c>
    </row>
    <row r="107" spans="1:28" s="50" customFormat="1" ht="15" customHeight="1" x14ac:dyDescent="0.2">
      <c r="A107" s="88">
        <v>103</v>
      </c>
      <c r="B107" s="243" t="s">
        <v>203</v>
      </c>
      <c r="C107" s="233" t="str">
        <f>VLOOKUP(B107,'Školská zařízení'!A:J,2)</f>
        <v>Základní škola Čerčany, okres Benešov</v>
      </c>
      <c r="D107" s="233" t="str">
        <f>VLOOKUP(B107,'Školská zařízení'!A:J,4)</f>
        <v>Obec Čerčany</v>
      </c>
      <c r="E107" s="234">
        <f>VLOOKUP(B107,'Školská zařízení'!A:J,5)</f>
        <v>70879176</v>
      </c>
      <c r="F107" s="234">
        <f>VLOOKUP(B107,'Školská zařízení'!A:J,6)</f>
        <v>102002274</v>
      </c>
      <c r="G107" s="234">
        <f>VLOOKUP(B107,'Školská zařízení'!A:J,7)</f>
        <v>600041999</v>
      </c>
      <c r="H107" s="10" t="s">
        <v>972</v>
      </c>
      <c r="I107" s="59" t="str">
        <f>VLOOKUP(B107,'[4]Školská zařízení'!A:J,8)</f>
        <v>Středočeský</v>
      </c>
      <c r="J107" s="59" t="str">
        <f>VLOOKUP(B107,'[4]Školská zařízení'!A:J,9)</f>
        <v>Benešov</v>
      </c>
      <c r="K107" s="59" t="str">
        <f>VLOOKUP(B107,'[4]Školská zařízení'!A:J,10)</f>
        <v>Čerčany</v>
      </c>
      <c r="L107" s="93" t="s">
        <v>1090</v>
      </c>
      <c r="M107" s="85">
        <v>150000000</v>
      </c>
      <c r="N107" s="86">
        <f t="shared" si="2"/>
        <v>105000000</v>
      </c>
      <c r="O107" s="68">
        <v>2026</v>
      </c>
      <c r="P107" s="43">
        <v>2027</v>
      </c>
      <c r="Q107" s="68" t="s">
        <v>271</v>
      </c>
      <c r="R107" s="68" t="s">
        <v>271</v>
      </c>
      <c r="S107" s="68" t="s">
        <v>271</v>
      </c>
      <c r="T107" s="68" t="s">
        <v>271</v>
      </c>
      <c r="U107" s="43"/>
      <c r="V107" s="43"/>
      <c r="W107" s="43" t="s">
        <v>271</v>
      </c>
      <c r="X107" s="43" t="s">
        <v>271</v>
      </c>
      <c r="Y107" s="204" t="s">
        <v>271</v>
      </c>
      <c r="Z107" s="87" t="s">
        <v>874</v>
      </c>
      <c r="AA107" s="15" t="s">
        <v>747</v>
      </c>
      <c r="AB107" s="92" t="s">
        <v>745</v>
      </c>
    </row>
    <row r="108" spans="1:28" s="50" customFormat="1" ht="15" customHeight="1" x14ac:dyDescent="0.2">
      <c r="A108" s="88">
        <v>104</v>
      </c>
      <c r="B108" s="243" t="s">
        <v>204</v>
      </c>
      <c r="C108" s="235" t="s">
        <v>82</v>
      </c>
      <c r="D108" s="235" t="s">
        <v>1099</v>
      </c>
      <c r="E108" s="236">
        <v>70879176</v>
      </c>
      <c r="F108" s="237">
        <v>102662428</v>
      </c>
      <c r="G108" s="237">
        <v>600041999</v>
      </c>
      <c r="H108" s="205" t="s">
        <v>1100</v>
      </c>
      <c r="I108" s="206" t="s">
        <v>246</v>
      </c>
      <c r="J108" s="206" t="s">
        <v>247</v>
      </c>
      <c r="K108" s="205" t="s">
        <v>250</v>
      </c>
      <c r="L108" s="205" t="s">
        <v>1101</v>
      </c>
      <c r="M108" s="171">
        <v>15000000</v>
      </c>
      <c r="N108" s="172">
        <f t="shared" si="2"/>
        <v>10500000</v>
      </c>
      <c r="O108" s="175">
        <v>2024</v>
      </c>
      <c r="P108" s="169">
        <v>2027</v>
      </c>
      <c r="Q108" s="206"/>
      <c r="R108" s="206"/>
      <c r="S108" s="206"/>
      <c r="T108" s="206"/>
      <c r="U108" s="205"/>
      <c r="V108" s="205"/>
      <c r="W108" s="205"/>
      <c r="X108" s="205"/>
      <c r="Y108" s="205"/>
      <c r="Z108" s="176" t="s">
        <v>754</v>
      </c>
      <c r="AA108" s="137" t="s">
        <v>747</v>
      </c>
      <c r="AB108" s="209" t="s">
        <v>271</v>
      </c>
    </row>
    <row r="109" spans="1:28" s="50" customFormat="1" ht="15" customHeight="1" x14ac:dyDescent="0.2">
      <c r="A109" s="88">
        <v>105</v>
      </c>
      <c r="B109" s="243" t="s">
        <v>204</v>
      </c>
      <c r="C109" s="235" t="s">
        <v>82</v>
      </c>
      <c r="D109" s="235" t="s">
        <v>1099</v>
      </c>
      <c r="E109" s="236">
        <v>70879176</v>
      </c>
      <c r="F109" s="237">
        <v>102662428</v>
      </c>
      <c r="G109" s="237">
        <v>600041999</v>
      </c>
      <c r="H109" s="205" t="s">
        <v>1102</v>
      </c>
      <c r="I109" s="206" t="s">
        <v>246</v>
      </c>
      <c r="J109" s="206" t="s">
        <v>247</v>
      </c>
      <c r="K109" s="205" t="s">
        <v>250</v>
      </c>
      <c r="L109" s="205" t="s">
        <v>1103</v>
      </c>
      <c r="M109" s="171">
        <v>10000000</v>
      </c>
      <c r="N109" s="172">
        <f t="shared" si="2"/>
        <v>7000000</v>
      </c>
      <c r="O109" s="175">
        <v>2024</v>
      </c>
      <c r="P109" s="169">
        <v>2027</v>
      </c>
      <c r="Q109" s="208"/>
      <c r="R109" s="208"/>
      <c r="S109" s="208"/>
      <c r="T109" s="208"/>
      <c r="U109" s="207"/>
      <c r="V109" s="207"/>
      <c r="W109" s="208" t="s">
        <v>745</v>
      </c>
      <c r="X109" s="208"/>
      <c r="Y109" s="208"/>
      <c r="Z109" s="176" t="s">
        <v>754</v>
      </c>
      <c r="AA109" s="137" t="s">
        <v>747</v>
      </c>
      <c r="AB109" s="209" t="s">
        <v>271</v>
      </c>
    </row>
    <row r="110" spans="1:28" s="50" customFormat="1" ht="15" customHeight="1" x14ac:dyDescent="0.2">
      <c r="A110" s="88">
        <v>106</v>
      </c>
      <c r="B110" s="243" t="s">
        <v>203</v>
      </c>
      <c r="C110" s="235" t="s">
        <v>82</v>
      </c>
      <c r="D110" s="235" t="s">
        <v>1099</v>
      </c>
      <c r="E110" s="236">
        <v>70879176</v>
      </c>
      <c r="F110" s="237">
        <v>102002274</v>
      </c>
      <c r="G110" s="237">
        <v>600041999</v>
      </c>
      <c r="H110" s="205" t="s">
        <v>1104</v>
      </c>
      <c r="I110" s="206" t="s">
        <v>246</v>
      </c>
      <c r="J110" s="206" t="s">
        <v>247</v>
      </c>
      <c r="K110" s="205" t="s">
        <v>250</v>
      </c>
      <c r="L110" s="205" t="s">
        <v>1105</v>
      </c>
      <c r="M110" s="171">
        <v>15000000</v>
      </c>
      <c r="N110" s="172">
        <f t="shared" si="2"/>
        <v>10500000</v>
      </c>
      <c r="O110" s="175">
        <v>2024</v>
      </c>
      <c r="P110" s="169">
        <v>2027</v>
      </c>
      <c r="Q110" s="169" t="s">
        <v>271</v>
      </c>
      <c r="R110" s="169" t="s">
        <v>271</v>
      </c>
      <c r="S110" s="169" t="s">
        <v>271</v>
      </c>
      <c r="T110" s="169" t="s">
        <v>271</v>
      </c>
      <c r="U110" s="207"/>
      <c r="V110" s="207"/>
      <c r="W110" s="208" t="s">
        <v>745</v>
      </c>
      <c r="X110" s="169" t="s">
        <v>271</v>
      </c>
      <c r="Y110" s="169" t="s">
        <v>271</v>
      </c>
      <c r="Z110" s="176" t="s">
        <v>754</v>
      </c>
      <c r="AA110" s="137" t="s">
        <v>747</v>
      </c>
      <c r="AB110" s="209" t="s">
        <v>271</v>
      </c>
    </row>
    <row r="111" spans="1:28" s="50" customFormat="1" ht="15" customHeight="1" x14ac:dyDescent="0.2">
      <c r="A111" s="88">
        <v>107</v>
      </c>
      <c r="B111" s="243" t="s">
        <v>203</v>
      </c>
      <c r="C111" s="235" t="s">
        <v>82</v>
      </c>
      <c r="D111" s="235" t="s">
        <v>1099</v>
      </c>
      <c r="E111" s="236">
        <v>70879176</v>
      </c>
      <c r="F111" s="237">
        <v>102002274</v>
      </c>
      <c r="G111" s="237">
        <v>600041999</v>
      </c>
      <c r="H111" s="205" t="s">
        <v>1106</v>
      </c>
      <c r="I111" s="206" t="s">
        <v>246</v>
      </c>
      <c r="J111" s="206" t="s">
        <v>247</v>
      </c>
      <c r="K111" s="205" t="s">
        <v>250</v>
      </c>
      <c r="L111" s="205" t="s">
        <v>1107</v>
      </c>
      <c r="M111" s="171">
        <v>5000000</v>
      </c>
      <c r="N111" s="172">
        <f t="shared" si="2"/>
        <v>3500000</v>
      </c>
      <c r="O111" s="175">
        <v>2024</v>
      </c>
      <c r="P111" s="169">
        <v>2027</v>
      </c>
      <c r="Q111" s="169" t="s">
        <v>271</v>
      </c>
      <c r="R111" s="169" t="s">
        <v>271</v>
      </c>
      <c r="S111" s="169" t="s">
        <v>271</v>
      </c>
      <c r="T111" s="169" t="s">
        <v>271</v>
      </c>
      <c r="U111" s="207"/>
      <c r="V111" s="207"/>
      <c r="W111" s="208" t="s">
        <v>745</v>
      </c>
      <c r="X111" s="169" t="s">
        <v>271</v>
      </c>
      <c r="Y111" s="169" t="s">
        <v>271</v>
      </c>
      <c r="Z111" s="176" t="s">
        <v>754</v>
      </c>
      <c r="AA111" s="137" t="s">
        <v>747</v>
      </c>
      <c r="AB111" s="209" t="s">
        <v>271</v>
      </c>
    </row>
    <row r="112" spans="1:28" ht="48" x14ac:dyDescent="0.2">
      <c r="A112" s="88">
        <v>108</v>
      </c>
      <c r="B112" s="243" t="s">
        <v>193</v>
      </c>
      <c r="C112" s="233" t="str">
        <f>VLOOKUP(B112,'Školská zařízení'!A:J,2)</f>
        <v>Základní škola Divišov, okres Benešov</v>
      </c>
      <c r="D112" s="233" t="str">
        <f>VLOOKUP(B112,'Školská zařízení'!A:J,4)</f>
        <v>Městys Divišov</v>
      </c>
      <c r="E112" s="234">
        <f>VLOOKUP(B112,'Školská zařízení'!A:J,5)</f>
        <v>70998515</v>
      </c>
      <c r="F112" s="234">
        <f>VLOOKUP(B112,'Školská zařízení'!A:J,6)</f>
        <v>102002291</v>
      </c>
      <c r="G112" s="234">
        <f>VLOOKUP(B112,'Školská zařízení'!A:J,7)</f>
        <v>600042006</v>
      </c>
      <c r="H112" s="10" t="s">
        <v>395</v>
      </c>
      <c r="I112" s="59" t="str">
        <f>VLOOKUP(B112,'Školská zařízení'!A:J,8)</f>
        <v>Středočeský</v>
      </c>
      <c r="J112" s="59" t="str">
        <f>VLOOKUP(B112,'Školská zařízení'!A:J,9)</f>
        <v>Benešov</v>
      </c>
      <c r="K112" s="59" t="str">
        <f>VLOOKUP(B112,'Školská zařízení'!A:J,10)</f>
        <v>Divišov</v>
      </c>
      <c r="L112" s="10"/>
      <c r="M112" s="85">
        <v>5000000</v>
      </c>
      <c r="N112" s="86">
        <f t="shared" ref="N112:N143" si="3">M112*0.7</f>
        <v>3500000</v>
      </c>
      <c r="O112" s="175">
        <v>2025</v>
      </c>
      <c r="P112" s="169">
        <v>2027</v>
      </c>
      <c r="Q112" s="68"/>
      <c r="R112" s="68"/>
      <c r="S112" s="68"/>
      <c r="T112" s="68"/>
      <c r="U112" s="43"/>
      <c r="V112" s="43"/>
      <c r="W112" s="43" t="s">
        <v>271</v>
      </c>
      <c r="X112" s="43"/>
      <c r="Y112" s="43"/>
      <c r="Z112" s="87"/>
      <c r="AA112" s="15"/>
      <c r="AB112" s="91" t="s">
        <v>271</v>
      </c>
    </row>
    <row r="113" spans="1:28" ht="48" x14ac:dyDescent="0.2">
      <c r="A113" s="88">
        <v>109</v>
      </c>
      <c r="B113" s="243" t="s">
        <v>193</v>
      </c>
      <c r="C113" s="233" t="str">
        <f>VLOOKUP(B113,'Školská zařízení'!A:J,2)</f>
        <v>Základní škola Divišov, okres Benešov</v>
      </c>
      <c r="D113" s="233" t="str">
        <f>VLOOKUP(B113,'Školská zařízení'!A:J,4)</f>
        <v>Městys Divišov</v>
      </c>
      <c r="E113" s="234">
        <f>VLOOKUP(B113,'Školská zařízení'!A:J,5)</f>
        <v>70998515</v>
      </c>
      <c r="F113" s="234">
        <f>VLOOKUP(B113,'Školská zařízení'!A:J,6)</f>
        <v>102002291</v>
      </c>
      <c r="G113" s="234">
        <f>VLOOKUP(B113,'Školská zařízení'!A:J,7)</f>
        <v>600042006</v>
      </c>
      <c r="H113" s="10" t="s">
        <v>405</v>
      </c>
      <c r="I113" s="59" t="str">
        <f>VLOOKUP(B113,'Školská zařízení'!A:J,8)</f>
        <v>Středočeský</v>
      </c>
      <c r="J113" s="59" t="str">
        <f>VLOOKUP(B113,'Školská zařízení'!A:J,9)</f>
        <v>Benešov</v>
      </c>
      <c r="K113" s="59" t="str">
        <f>VLOOKUP(B113,'Školská zařízení'!A:J,10)</f>
        <v>Divišov</v>
      </c>
      <c r="L113" s="10"/>
      <c r="M113" s="85">
        <v>500000</v>
      </c>
      <c r="N113" s="86">
        <f t="shared" si="3"/>
        <v>350000</v>
      </c>
      <c r="O113" s="175">
        <v>2025</v>
      </c>
      <c r="P113" s="169">
        <v>2027</v>
      </c>
      <c r="Q113" s="68"/>
      <c r="R113" s="68"/>
      <c r="S113" s="68" t="s">
        <v>271</v>
      </c>
      <c r="T113" s="68"/>
      <c r="U113" s="43"/>
      <c r="V113" s="43"/>
      <c r="W113" s="43"/>
      <c r="X113" s="43"/>
      <c r="Y113" s="43"/>
      <c r="Z113" s="87"/>
      <c r="AA113" s="15"/>
      <c r="AB113" s="91"/>
    </row>
    <row r="114" spans="1:28" ht="48" x14ac:dyDescent="0.2">
      <c r="A114" s="88">
        <v>110</v>
      </c>
      <c r="B114" s="243" t="s">
        <v>193</v>
      </c>
      <c r="C114" s="233" t="str">
        <f>VLOOKUP(B114,'Školská zařízení'!A:J,2)</f>
        <v>Základní škola Divišov, okres Benešov</v>
      </c>
      <c r="D114" s="233" t="str">
        <f>VLOOKUP(B114,'Školská zařízení'!A:J,4)</f>
        <v>Městys Divišov</v>
      </c>
      <c r="E114" s="234">
        <f>VLOOKUP(B114,'Školská zařízení'!A:J,5)</f>
        <v>70998515</v>
      </c>
      <c r="F114" s="234">
        <f>VLOOKUP(B114,'Školská zařízení'!A:J,6)</f>
        <v>102002291</v>
      </c>
      <c r="G114" s="234">
        <f>VLOOKUP(B114,'Školská zařízení'!A:J,7)</f>
        <v>600042006</v>
      </c>
      <c r="H114" s="10" t="s">
        <v>426</v>
      </c>
      <c r="I114" s="59" t="str">
        <f>VLOOKUP(B114,'Školská zařízení'!A:J,8)</f>
        <v>Středočeský</v>
      </c>
      <c r="J114" s="59" t="str">
        <f>VLOOKUP(B114,'Školská zařízení'!A:J,9)</f>
        <v>Benešov</v>
      </c>
      <c r="K114" s="59" t="str">
        <f>VLOOKUP(B114,'Školská zařízení'!A:J,10)</f>
        <v>Divišov</v>
      </c>
      <c r="L114" s="10"/>
      <c r="M114" s="85">
        <v>12000000</v>
      </c>
      <c r="N114" s="86">
        <f t="shared" si="3"/>
        <v>8400000</v>
      </c>
      <c r="O114" s="175">
        <v>2025</v>
      </c>
      <c r="P114" s="169">
        <v>2027</v>
      </c>
      <c r="Q114" s="68"/>
      <c r="R114" s="68"/>
      <c r="S114" s="68"/>
      <c r="T114" s="68" t="s">
        <v>271</v>
      </c>
      <c r="U114" s="43"/>
      <c r="V114" s="43"/>
      <c r="W114" s="43"/>
      <c r="X114" s="43"/>
      <c r="Y114" s="43"/>
      <c r="Z114" s="87"/>
      <c r="AA114" s="15"/>
      <c r="AB114" s="91"/>
    </row>
    <row r="115" spans="1:28" ht="32" x14ac:dyDescent="0.2">
      <c r="A115" s="88">
        <v>111</v>
      </c>
      <c r="B115" s="243" t="s">
        <v>193</v>
      </c>
      <c r="C115" s="233" t="str">
        <f>VLOOKUP(B115,'Školská zařízení'!A:J,2)</f>
        <v>Základní škola Divišov, okres Benešov</v>
      </c>
      <c r="D115" s="233" t="str">
        <f>VLOOKUP(B115,'Školská zařízení'!A:J,4)</f>
        <v>Městys Divišov</v>
      </c>
      <c r="E115" s="234">
        <f>VLOOKUP(B115,'Školská zařízení'!A:J,5)</f>
        <v>70998515</v>
      </c>
      <c r="F115" s="234">
        <f>VLOOKUP(B115,'Školská zařízení'!A:J,6)</f>
        <v>102002291</v>
      </c>
      <c r="G115" s="234">
        <f>VLOOKUP(B115,'Školská zařízení'!A:J,7)</f>
        <v>600042006</v>
      </c>
      <c r="H115" s="10" t="s">
        <v>427</v>
      </c>
      <c r="I115" s="59" t="str">
        <f>VLOOKUP(B115,'Školská zařízení'!A:J,8)</f>
        <v>Středočeský</v>
      </c>
      <c r="J115" s="59" t="str">
        <f>VLOOKUP(B115,'Školská zařízení'!A:J,9)</f>
        <v>Benešov</v>
      </c>
      <c r="K115" s="59" t="str">
        <f>VLOOKUP(B115,'Školská zařízení'!A:J,10)</f>
        <v>Divišov</v>
      </c>
      <c r="L115" s="10"/>
      <c r="M115" s="85">
        <v>3000000</v>
      </c>
      <c r="N115" s="86">
        <f t="shared" si="3"/>
        <v>2100000</v>
      </c>
      <c r="O115" s="175">
        <v>2025</v>
      </c>
      <c r="P115" s="169">
        <v>2027</v>
      </c>
      <c r="Q115" s="68" t="s">
        <v>271</v>
      </c>
      <c r="R115" s="68"/>
      <c r="S115" s="68"/>
      <c r="T115" s="68" t="s">
        <v>271</v>
      </c>
      <c r="U115" s="43"/>
      <c r="V115" s="43"/>
      <c r="W115" s="43"/>
      <c r="X115" s="43"/>
      <c r="Y115" s="43"/>
      <c r="Z115" s="87"/>
      <c r="AA115" s="15"/>
      <c r="AB115" s="91"/>
    </row>
    <row r="116" spans="1:28" ht="32" x14ac:dyDescent="0.2">
      <c r="A116" s="88">
        <v>112</v>
      </c>
      <c r="B116" s="243" t="s">
        <v>193</v>
      </c>
      <c r="C116" s="233" t="str">
        <f>VLOOKUP(B116,'Školská zařízení'!A:J,2)</f>
        <v>Základní škola Divišov, okres Benešov</v>
      </c>
      <c r="D116" s="233" t="str">
        <f>VLOOKUP(B116,'Školská zařízení'!A:J,4)</f>
        <v>Městys Divišov</v>
      </c>
      <c r="E116" s="234">
        <f>VLOOKUP(B116,'Školská zařízení'!A:J,5)</f>
        <v>70998515</v>
      </c>
      <c r="F116" s="234">
        <f>VLOOKUP(B116,'Školská zařízení'!A:J,6)</f>
        <v>102002291</v>
      </c>
      <c r="G116" s="234">
        <f>VLOOKUP(B116,'Školská zařízení'!A:J,7)</f>
        <v>600042006</v>
      </c>
      <c r="H116" s="10" t="s">
        <v>430</v>
      </c>
      <c r="I116" s="59" t="str">
        <f>VLOOKUP(B116,'Školská zařízení'!A:J,8)</f>
        <v>Středočeský</v>
      </c>
      <c r="J116" s="59" t="str">
        <f>VLOOKUP(B116,'Školská zařízení'!A:J,9)</f>
        <v>Benešov</v>
      </c>
      <c r="K116" s="59" t="str">
        <f>VLOOKUP(B116,'Školská zařízení'!A:J,10)</f>
        <v>Divišov</v>
      </c>
      <c r="L116" s="10" t="s">
        <v>431</v>
      </c>
      <c r="M116" s="85">
        <v>5000000</v>
      </c>
      <c r="N116" s="86">
        <f t="shared" si="3"/>
        <v>3500000</v>
      </c>
      <c r="O116" s="175">
        <v>2025</v>
      </c>
      <c r="P116" s="169">
        <v>2027</v>
      </c>
      <c r="Q116" s="43"/>
      <c r="R116" s="43"/>
      <c r="S116" s="43"/>
      <c r="T116" s="43"/>
      <c r="U116" s="43"/>
      <c r="V116" s="43"/>
      <c r="W116" s="43"/>
      <c r="X116" s="43"/>
      <c r="Y116" s="43"/>
      <c r="Z116" s="87"/>
      <c r="AA116" s="15"/>
      <c r="AB116" s="92"/>
    </row>
    <row r="117" spans="1:28" ht="16" x14ac:dyDescent="0.2">
      <c r="A117" s="88">
        <v>113</v>
      </c>
      <c r="B117" s="243" t="s">
        <v>193</v>
      </c>
      <c r="C117" s="233" t="str">
        <f>VLOOKUP(B117,'Školská zařízení'!A:J,2)</f>
        <v>Základní škola Divišov, okres Benešov</v>
      </c>
      <c r="D117" s="233" t="str">
        <f>VLOOKUP(B117,'Školská zařízení'!A:J,4)</f>
        <v>Městys Divišov</v>
      </c>
      <c r="E117" s="234">
        <f>VLOOKUP(B117,'Školská zařízení'!A:J,5)</f>
        <v>70998515</v>
      </c>
      <c r="F117" s="234">
        <f>VLOOKUP(B117,'Školská zařízení'!A:J,6)</f>
        <v>102002291</v>
      </c>
      <c r="G117" s="234">
        <f>VLOOKUP(B117,'Školská zařízení'!A:J,7)</f>
        <v>600042006</v>
      </c>
      <c r="H117" s="10" t="s">
        <v>505</v>
      </c>
      <c r="I117" s="59" t="str">
        <f>VLOOKUP(B117,'Školská zařízení'!A:J,8)</f>
        <v>Středočeský</v>
      </c>
      <c r="J117" s="59" t="str">
        <f>VLOOKUP(B117,'Školská zařízení'!A:J,9)</f>
        <v>Benešov</v>
      </c>
      <c r="K117" s="59" t="str">
        <f>VLOOKUP(B117,'Školská zařízení'!A:J,10)</f>
        <v>Divišov</v>
      </c>
      <c r="L117" s="10" t="s">
        <v>506</v>
      </c>
      <c r="M117" s="85">
        <v>5000000</v>
      </c>
      <c r="N117" s="86">
        <f t="shared" si="3"/>
        <v>3500000</v>
      </c>
      <c r="O117" s="175">
        <v>2025</v>
      </c>
      <c r="P117" s="169">
        <v>2027</v>
      </c>
      <c r="Q117" s="43"/>
      <c r="R117" s="43"/>
      <c r="S117" s="43"/>
      <c r="T117" s="43"/>
      <c r="U117" s="43"/>
      <c r="V117" s="43"/>
      <c r="W117" s="43"/>
      <c r="X117" s="43"/>
      <c r="Y117" s="43"/>
      <c r="Z117" s="87"/>
      <c r="AA117" s="15"/>
      <c r="AB117" s="92"/>
    </row>
    <row r="118" spans="1:28" ht="32" x14ac:dyDescent="0.2">
      <c r="A118" s="88">
        <v>114</v>
      </c>
      <c r="B118" s="243" t="s">
        <v>193</v>
      </c>
      <c r="C118" s="233" t="str">
        <f>VLOOKUP(B118,'Školská zařízení'!A:J,2)</f>
        <v>Základní škola Divišov, okres Benešov</v>
      </c>
      <c r="D118" s="233" t="str">
        <f>VLOOKUP(B118,'Školská zařízení'!A:J,4)</f>
        <v>Městys Divišov</v>
      </c>
      <c r="E118" s="234">
        <f>VLOOKUP(B118,'Školská zařízení'!A:J,5)</f>
        <v>70998515</v>
      </c>
      <c r="F118" s="234">
        <f>VLOOKUP(B118,'Školská zařízení'!A:J,6)</f>
        <v>102002291</v>
      </c>
      <c r="G118" s="234">
        <f>VLOOKUP(B118,'Školská zařízení'!A:J,7)</f>
        <v>600042006</v>
      </c>
      <c r="H118" s="10" t="s">
        <v>507</v>
      </c>
      <c r="I118" s="59" t="str">
        <f>VLOOKUP(B118,'Školská zařízení'!A:J,8)</f>
        <v>Středočeský</v>
      </c>
      <c r="J118" s="59" t="str">
        <f>VLOOKUP(B118,'Školská zařízení'!A:J,9)</f>
        <v>Benešov</v>
      </c>
      <c r="K118" s="59" t="str">
        <f>VLOOKUP(B118,'Školská zařízení'!A:J,10)</f>
        <v>Divišov</v>
      </c>
      <c r="L118" s="10" t="s">
        <v>508</v>
      </c>
      <c r="M118" s="85">
        <v>5000000</v>
      </c>
      <c r="N118" s="86">
        <f t="shared" si="3"/>
        <v>3500000</v>
      </c>
      <c r="O118" s="175">
        <v>2025</v>
      </c>
      <c r="P118" s="169">
        <v>2027</v>
      </c>
      <c r="Q118" s="43"/>
      <c r="R118" s="43"/>
      <c r="S118" s="43"/>
      <c r="T118" s="43"/>
      <c r="U118" s="43"/>
      <c r="V118" s="43"/>
      <c r="W118" s="43"/>
      <c r="X118" s="43"/>
      <c r="Y118" s="43"/>
      <c r="Z118" s="87"/>
      <c r="AA118" s="15"/>
      <c r="AB118" s="92"/>
    </row>
    <row r="119" spans="1:28" ht="48" x14ac:dyDescent="0.2">
      <c r="A119" s="88">
        <v>115</v>
      </c>
      <c r="B119" s="243" t="s">
        <v>193</v>
      </c>
      <c r="C119" s="233" t="str">
        <f>VLOOKUP(B119,'Školská zařízení'!A:J,2)</f>
        <v>Základní škola Divišov, okres Benešov</v>
      </c>
      <c r="D119" s="233" t="str">
        <f>VLOOKUP(B119,'Školská zařízení'!A:J,4)</f>
        <v>Městys Divišov</v>
      </c>
      <c r="E119" s="234">
        <f>VLOOKUP(B119,'Školská zařízení'!A:J,5)</f>
        <v>70998515</v>
      </c>
      <c r="F119" s="234">
        <f>VLOOKUP(B119,'Školská zařízení'!A:J,6)</f>
        <v>102002291</v>
      </c>
      <c r="G119" s="234">
        <f>VLOOKUP(B119,'Školská zařízení'!A:J,7)</f>
        <v>600042006</v>
      </c>
      <c r="H119" s="10" t="s">
        <v>509</v>
      </c>
      <c r="I119" s="59" t="str">
        <f>VLOOKUP(B119,'Školská zařízení'!A:J,8)</f>
        <v>Středočeský</v>
      </c>
      <c r="J119" s="59" t="str">
        <f>VLOOKUP(B119,'Školská zařízení'!A:J,9)</f>
        <v>Benešov</v>
      </c>
      <c r="K119" s="59" t="str">
        <f>VLOOKUP(B119,'Školská zařízení'!A:J,10)</f>
        <v>Divišov</v>
      </c>
      <c r="L119" s="10" t="s">
        <v>510</v>
      </c>
      <c r="M119" s="85">
        <v>5000000</v>
      </c>
      <c r="N119" s="86">
        <f t="shared" si="3"/>
        <v>3500000</v>
      </c>
      <c r="O119" s="175">
        <v>2025</v>
      </c>
      <c r="P119" s="169">
        <v>2027</v>
      </c>
      <c r="Q119" s="43"/>
      <c r="R119" s="43"/>
      <c r="S119" s="43"/>
      <c r="T119" s="43"/>
      <c r="U119" s="43"/>
      <c r="V119" s="43"/>
      <c r="W119" s="43"/>
      <c r="X119" s="43"/>
      <c r="Y119" s="43"/>
      <c r="Z119" s="87"/>
      <c r="AA119" s="15"/>
      <c r="AB119" s="92"/>
    </row>
    <row r="120" spans="1:28" ht="32" x14ac:dyDescent="0.2">
      <c r="A120" s="88">
        <v>116</v>
      </c>
      <c r="B120" s="243" t="s">
        <v>193</v>
      </c>
      <c r="C120" s="233" t="str">
        <f>VLOOKUP(B120,'Školská zařízení'!A:J,2)</f>
        <v>Základní škola Divišov, okres Benešov</v>
      </c>
      <c r="D120" s="233" t="str">
        <f>VLOOKUP(B120,'Školská zařízení'!A:J,4)</f>
        <v>Městys Divišov</v>
      </c>
      <c r="E120" s="234">
        <f>VLOOKUP(B120,'Školská zařízení'!A:J,5)</f>
        <v>70998515</v>
      </c>
      <c r="F120" s="234">
        <f>VLOOKUP(B120,'Školská zařízení'!A:J,6)</f>
        <v>102002291</v>
      </c>
      <c r="G120" s="234">
        <f>VLOOKUP(B120,'Školská zařízení'!A:J,7)</f>
        <v>600042006</v>
      </c>
      <c r="H120" s="10" t="s">
        <v>511</v>
      </c>
      <c r="I120" s="59" t="str">
        <f>VLOOKUP(B120,'Školská zařízení'!A:J,8)</f>
        <v>Středočeský</v>
      </c>
      <c r="J120" s="59" t="str">
        <f>VLOOKUP(B120,'Školská zařízení'!A:J,9)</f>
        <v>Benešov</v>
      </c>
      <c r="K120" s="59" t="str">
        <f>VLOOKUP(B120,'Školská zařízení'!A:J,10)</f>
        <v>Divišov</v>
      </c>
      <c r="L120" s="10" t="s">
        <v>512</v>
      </c>
      <c r="M120" s="85">
        <v>300000</v>
      </c>
      <c r="N120" s="86">
        <f t="shared" si="3"/>
        <v>210000</v>
      </c>
      <c r="O120" s="175">
        <v>2025</v>
      </c>
      <c r="P120" s="169">
        <v>2027</v>
      </c>
      <c r="Q120" s="43"/>
      <c r="R120" s="43"/>
      <c r="S120" s="43"/>
      <c r="T120" s="43"/>
      <c r="U120" s="43"/>
      <c r="V120" s="43"/>
      <c r="W120" s="43"/>
      <c r="X120" s="43"/>
      <c r="Y120" s="43"/>
      <c r="Z120" s="87"/>
      <c r="AA120" s="15"/>
      <c r="AB120" s="92"/>
    </row>
    <row r="121" spans="1:28" ht="48" x14ac:dyDescent="0.2">
      <c r="A121" s="88">
        <v>117</v>
      </c>
      <c r="B121" s="243" t="s">
        <v>153</v>
      </c>
      <c r="C121" s="233" t="str">
        <f>VLOOKUP(B121,'Školská zařízení'!A:J,2)</f>
        <v>Mateřská škola a základní škola GAIA</v>
      </c>
      <c r="D121" s="233" t="str">
        <f>VLOOKUP(B121,'Školská zařízení'!A:J,4)</f>
        <v>Bc. Jakub Svoboda</v>
      </c>
      <c r="E121" s="234" t="str">
        <f>VLOOKUP(B121,'Školská zařízení'!A:J,5)</f>
        <v>02043378</v>
      </c>
      <c r="F121" s="234">
        <f>VLOOKUP(B121,'Školská zařízení'!A:J,6)</f>
        <v>181076560</v>
      </c>
      <c r="G121" s="234">
        <f>VLOOKUP(B121,'Školská zařízení'!A:J,7)</f>
        <v>691005567</v>
      </c>
      <c r="H121" s="10" t="s">
        <v>593</v>
      </c>
      <c r="I121" s="59" t="str">
        <f>VLOOKUP(B121,'Školská zařízení'!A:J,8)</f>
        <v>Středočeský</v>
      </c>
      <c r="J121" s="59" t="str">
        <f>VLOOKUP(B121,'Školská zařízení'!A:J,9)</f>
        <v>Benešov</v>
      </c>
      <c r="K121" s="59" t="str">
        <f>VLOOKUP(B121,'Školská zařízení'!A:J,10)</f>
        <v>Týnec nad Sázavou</v>
      </c>
      <c r="L121" s="10" t="s">
        <v>594</v>
      </c>
      <c r="M121" s="85">
        <v>250000</v>
      </c>
      <c r="N121" s="86">
        <f t="shared" si="3"/>
        <v>175000</v>
      </c>
      <c r="O121" s="175">
        <v>2025</v>
      </c>
      <c r="P121" s="169">
        <v>2027</v>
      </c>
      <c r="Q121" s="43"/>
      <c r="R121" s="43"/>
      <c r="S121" s="43"/>
      <c r="T121" s="43"/>
      <c r="U121" s="43"/>
      <c r="V121" s="43"/>
      <c r="W121" s="43"/>
      <c r="X121" s="43"/>
      <c r="Y121" s="43"/>
      <c r="Z121" s="87"/>
      <c r="AA121" s="15"/>
      <c r="AB121" s="92"/>
    </row>
    <row r="122" spans="1:28" ht="32" x14ac:dyDescent="0.2">
      <c r="A122" s="88">
        <v>118</v>
      </c>
      <c r="B122" s="243" t="s">
        <v>153</v>
      </c>
      <c r="C122" s="233" t="str">
        <f>VLOOKUP(B122,'Školská zařízení'!A:J,2)</f>
        <v>Mateřská škola a základní škola GAIA</v>
      </c>
      <c r="D122" s="233" t="str">
        <f>VLOOKUP(B122,'Školská zařízení'!A:J,4)</f>
        <v>Bc. Jakub Svoboda</v>
      </c>
      <c r="E122" s="234" t="str">
        <f>VLOOKUP(B122,'Školská zařízení'!A:J,5)</f>
        <v>02043378</v>
      </c>
      <c r="F122" s="234">
        <f>VLOOKUP(B122,'Školská zařízení'!A:J,6)</f>
        <v>181076560</v>
      </c>
      <c r="G122" s="234">
        <f>VLOOKUP(B122,'Školská zařízení'!A:J,7)</f>
        <v>691005567</v>
      </c>
      <c r="H122" s="10" t="s">
        <v>595</v>
      </c>
      <c r="I122" s="59" t="str">
        <f>VLOOKUP(B122,'Školská zařízení'!A:J,8)</f>
        <v>Středočeský</v>
      </c>
      <c r="J122" s="59" t="str">
        <f>VLOOKUP(B122,'Školská zařízení'!A:J,9)</f>
        <v>Benešov</v>
      </c>
      <c r="K122" s="59" t="str">
        <f>VLOOKUP(B122,'Školská zařízení'!A:J,10)</f>
        <v>Týnec nad Sázavou</v>
      </c>
      <c r="L122" s="10" t="s">
        <v>596</v>
      </c>
      <c r="M122" s="85">
        <v>250000</v>
      </c>
      <c r="N122" s="86">
        <f t="shared" si="3"/>
        <v>175000</v>
      </c>
      <c r="O122" s="175">
        <v>2025</v>
      </c>
      <c r="P122" s="169">
        <v>2027</v>
      </c>
      <c r="Q122" s="43"/>
      <c r="R122" s="43"/>
      <c r="S122" s="43"/>
      <c r="T122" s="43"/>
      <c r="U122" s="43"/>
      <c r="V122" s="43"/>
      <c r="W122" s="43"/>
      <c r="X122" s="43"/>
      <c r="Y122" s="43"/>
      <c r="Z122" s="87"/>
      <c r="AA122" s="15"/>
      <c r="AB122" s="92"/>
    </row>
    <row r="123" spans="1:28" ht="32" x14ac:dyDescent="0.2">
      <c r="A123" s="88">
        <v>119</v>
      </c>
      <c r="B123" s="243" t="s">
        <v>153</v>
      </c>
      <c r="C123" s="233" t="str">
        <f>VLOOKUP(B123,'Školská zařízení'!A:J,2)</f>
        <v>Mateřská škola a základní škola GAIA</v>
      </c>
      <c r="D123" s="233" t="str">
        <f>VLOOKUP(B123,'Školská zařízení'!A:J,4)</f>
        <v>Bc. Jakub Svoboda</v>
      </c>
      <c r="E123" s="234" t="str">
        <f>VLOOKUP(B123,'Školská zařízení'!A:J,5)</f>
        <v>02043378</v>
      </c>
      <c r="F123" s="234">
        <f>VLOOKUP(B123,'Školská zařízení'!A:J,6)</f>
        <v>181076560</v>
      </c>
      <c r="G123" s="234">
        <f>VLOOKUP(B123,'Školská zařízení'!A:J,7)</f>
        <v>691005567</v>
      </c>
      <c r="H123" s="10" t="s">
        <v>597</v>
      </c>
      <c r="I123" s="59" t="str">
        <f>VLOOKUP(B123,'Školská zařízení'!A:J,8)</f>
        <v>Středočeský</v>
      </c>
      <c r="J123" s="59" t="str">
        <f>VLOOKUP(B123,'Školská zařízení'!A:J,9)</f>
        <v>Benešov</v>
      </c>
      <c r="K123" s="59" t="str">
        <f>VLOOKUP(B123,'Školská zařízení'!A:J,10)</f>
        <v>Týnec nad Sázavou</v>
      </c>
      <c r="L123" s="10" t="s">
        <v>598</v>
      </c>
      <c r="M123" s="85">
        <v>300000</v>
      </c>
      <c r="N123" s="86">
        <f t="shared" si="3"/>
        <v>210000</v>
      </c>
      <c r="O123" s="175">
        <v>2025</v>
      </c>
      <c r="P123" s="169">
        <v>2027</v>
      </c>
      <c r="Q123" s="43"/>
      <c r="R123" s="43"/>
      <c r="S123" s="43"/>
      <c r="T123" s="43"/>
      <c r="U123" s="43"/>
      <c r="V123" s="43"/>
      <c r="W123" s="43"/>
      <c r="X123" s="43"/>
      <c r="Y123" s="43"/>
      <c r="Z123" s="87"/>
      <c r="AA123" s="15"/>
      <c r="AB123" s="92"/>
    </row>
    <row r="124" spans="1:28" ht="16" x14ac:dyDescent="0.2">
      <c r="A124" s="88">
        <v>120</v>
      </c>
      <c r="B124" s="243" t="s">
        <v>153</v>
      </c>
      <c r="C124" s="233" t="str">
        <f>VLOOKUP(B124,'Školská zařízení'!A:J,2)</f>
        <v>Mateřská škola a základní škola GAIA</v>
      </c>
      <c r="D124" s="233" t="str">
        <f>VLOOKUP(B124,'Školská zařízení'!A:J,4)</f>
        <v>Bc. Jakub Svoboda</v>
      </c>
      <c r="E124" s="234" t="str">
        <f>VLOOKUP(B124,'Školská zařízení'!A:J,5)</f>
        <v>02043378</v>
      </c>
      <c r="F124" s="234">
        <f>VLOOKUP(B124,'Školská zařízení'!A:J,6)</f>
        <v>181076560</v>
      </c>
      <c r="G124" s="234">
        <f>VLOOKUP(B124,'Školská zařízení'!A:J,7)</f>
        <v>691005567</v>
      </c>
      <c r="H124" s="10" t="s">
        <v>599</v>
      </c>
      <c r="I124" s="59" t="str">
        <f>VLOOKUP(B124,'Školská zařízení'!A:J,8)</f>
        <v>Středočeský</v>
      </c>
      <c r="J124" s="59" t="str">
        <f>VLOOKUP(B124,'Školská zařízení'!A:J,9)</f>
        <v>Benešov</v>
      </c>
      <c r="K124" s="59" t="str">
        <f>VLOOKUP(B124,'Školská zařízení'!A:J,10)</f>
        <v>Týnec nad Sázavou</v>
      </c>
      <c r="L124" s="10" t="s">
        <v>600</v>
      </c>
      <c r="M124" s="85">
        <v>100000</v>
      </c>
      <c r="N124" s="86">
        <f t="shared" si="3"/>
        <v>70000</v>
      </c>
      <c r="O124" s="175">
        <v>2025</v>
      </c>
      <c r="P124" s="169">
        <v>2027</v>
      </c>
      <c r="Q124" s="43"/>
      <c r="R124" s="43"/>
      <c r="S124" s="43"/>
      <c r="T124" s="43"/>
      <c r="U124" s="43"/>
      <c r="V124" s="43"/>
      <c r="W124" s="43"/>
      <c r="X124" s="43"/>
      <c r="Y124" s="43"/>
      <c r="Z124" s="87"/>
      <c r="AA124" s="15"/>
      <c r="AB124" s="92"/>
    </row>
    <row r="125" spans="1:28" ht="32" x14ac:dyDescent="0.2">
      <c r="A125" s="88">
        <v>121</v>
      </c>
      <c r="B125" s="243" t="s">
        <v>153</v>
      </c>
      <c r="C125" s="233" t="str">
        <f>VLOOKUP(B125,'Školská zařízení'!A:J,2)</f>
        <v>Mateřská škola a základní škola GAIA</v>
      </c>
      <c r="D125" s="233" t="str">
        <f>VLOOKUP(B125,'Školská zařízení'!A:J,4)</f>
        <v>Bc. Jakub Svoboda</v>
      </c>
      <c r="E125" s="234" t="str">
        <f>VLOOKUP(B125,'Školská zařízení'!A:J,5)</f>
        <v>02043378</v>
      </c>
      <c r="F125" s="234">
        <f>VLOOKUP(B125,'Školská zařízení'!A:J,6)</f>
        <v>181076560</v>
      </c>
      <c r="G125" s="234">
        <f>VLOOKUP(B125,'Školská zařízení'!A:J,7)</f>
        <v>691005567</v>
      </c>
      <c r="H125" s="10" t="s">
        <v>601</v>
      </c>
      <c r="I125" s="59" t="str">
        <f>VLOOKUP(B125,'Školská zařízení'!A:J,8)</f>
        <v>Středočeský</v>
      </c>
      <c r="J125" s="59" t="str">
        <f>VLOOKUP(B125,'Školská zařízení'!A:J,9)</f>
        <v>Benešov</v>
      </c>
      <c r="K125" s="59" t="str">
        <f>VLOOKUP(B125,'Školská zařízení'!A:J,10)</f>
        <v>Týnec nad Sázavou</v>
      </c>
      <c r="L125" s="10" t="s">
        <v>602</v>
      </c>
      <c r="M125" s="85">
        <v>200000</v>
      </c>
      <c r="N125" s="86">
        <f t="shared" si="3"/>
        <v>140000</v>
      </c>
      <c r="O125" s="175">
        <v>2025</v>
      </c>
      <c r="P125" s="169">
        <v>2027</v>
      </c>
      <c r="Q125" s="43" t="s">
        <v>271</v>
      </c>
      <c r="R125" s="43" t="s">
        <v>271</v>
      </c>
      <c r="S125" s="43" t="s">
        <v>271</v>
      </c>
      <c r="T125" s="43"/>
      <c r="U125" s="43"/>
      <c r="V125" s="43"/>
      <c r="W125" s="43"/>
      <c r="X125" s="43"/>
      <c r="Y125" s="43"/>
      <c r="Z125" s="87"/>
      <c r="AA125" s="15"/>
      <c r="AB125" s="92"/>
    </row>
    <row r="126" spans="1:28" ht="16" x14ac:dyDescent="0.2">
      <c r="A126" s="88">
        <v>122</v>
      </c>
      <c r="B126" s="243" t="s">
        <v>153</v>
      </c>
      <c r="C126" s="233" t="str">
        <f>VLOOKUP(B126,'Školská zařízení'!A:J,2)</f>
        <v>Mateřská škola a základní škola GAIA</v>
      </c>
      <c r="D126" s="233" t="str">
        <f>VLOOKUP(B126,'Školská zařízení'!A:J,4)</f>
        <v>Bc. Jakub Svoboda</v>
      </c>
      <c r="E126" s="234" t="str">
        <f>VLOOKUP(B126,'Školská zařízení'!A:J,5)</f>
        <v>02043378</v>
      </c>
      <c r="F126" s="234">
        <f>VLOOKUP(B126,'Školská zařízení'!A:J,6)</f>
        <v>181076560</v>
      </c>
      <c r="G126" s="234">
        <f>VLOOKUP(B126,'Školská zařízení'!A:J,7)</f>
        <v>691005567</v>
      </c>
      <c r="H126" s="10" t="s">
        <v>667</v>
      </c>
      <c r="I126" s="59" t="str">
        <f>VLOOKUP(B126,'Školská zařízení'!A:J,8)</f>
        <v>Středočeský</v>
      </c>
      <c r="J126" s="59" t="str">
        <f>VLOOKUP(B126,'Školská zařízení'!A:J,9)</f>
        <v>Benešov</v>
      </c>
      <c r="K126" s="59" t="str">
        <f>VLOOKUP(B126,'Školská zařízení'!A:J,10)</f>
        <v>Týnec nad Sázavou</v>
      </c>
      <c r="L126" s="10"/>
      <c r="M126" s="85">
        <v>200000</v>
      </c>
      <c r="N126" s="86">
        <f t="shared" si="3"/>
        <v>140000</v>
      </c>
      <c r="O126" s="175">
        <v>2025</v>
      </c>
      <c r="P126" s="169">
        <v>2027</v>
      </c>
      <c r="Q126" s="43"/>
      <c r="R126" s="43"/>
      <c r="S126" s="43"/>
      <c r="T126" s="43"/>
      <c r="U126" s="43"/>
      <c r="V126" s="43"/>
      <c r="W126" s="43"/>
      <c r="X126" s="43"/>
      <c r="Y126" s="43"/>
      <c r="Z126" s="87"/>
      <c r="AA126" s="15"/>
      <c r="AB126" s="92"/>
    </row>
    <row r="127" spans="1:28" ht="64" x14ac:dyDescent="0.2">
      <c r="A127" s="88">
        <v>123</v>
      </c>
      <c r="B127" s="243" t="s">
        <v>632</v>
      </c>
      <c r="C127" s="233" t="str">
        <f>VLOOKUP(B127,'Školská zařízení'!A:J,2)</f>
        <v>Gymnázium, Benešov, Husova 470</v>
      </c>
      <c r="D127" s="233" t="str">
        <f>VLOOKUP(B127,'Školská zařízení'!A:J,4)</f>
        <v>Středočeský kraj</v>
      </c>
      <c r="E127" s="234">
        <f>VLOOKUP(B127,'Školská zařízení'!A:J,5)</f>
        <v>61664707</v>
      </c>
      <c r="F127" s="234" t="str">
        <f>VLOOKUP(B127,'Školská zařízení'!A:J,6)</f>
        <v>061664707</v>
      </c>
      <c r="G127" s="234">
        <f>VLOOKUP(B127,'Školská zařízení'!A:J,7)</f>
        <v>600006671</v>
      </c>
      <c r="H127" s="10" t="s">
        <v>1158</v>
      </c>
      <c r="I127" s="59" t="str">
        <f>VLOOKUP(B127,'Školská zařízení'!A:J,8)</f>
        <v>Středočeský</v>
      </c>
      <c r="J127" s="59" t="str">
        <f>VLOOKUP(B127,'Školská zařízení'!A:J,9)</f>
        <v>Benešov</v>
      </c>
      <c r="K127" s="59" t="str">
        <f>VLOOKUP(B127,'Školská zařízení'!A:J,10)</f>
        <v>Benešov</v>
      </c>
      <c r="L127" s="10" t="s">
        <v>404</v>
      </c>
      <c r="M127" s="171">
        <v>2200000</v>
      </c>
      <c r="N127" s="172">
        <f t="shared" si="3"/>
        <v>1540000</v>
      </c>
      <c r="O127" s="175">
        <v>2025</v>
      </c>
      <c r="P127" s="169">
        <v>2026</v>
      </c>
      <c r="Q127" s="68"/>
      <c r="R127" s="68"/>
      <c r="S127" s="68" t="s">
        <v>271</v>
      </c>
      <c r="T127" s="68" t="s">
        <v>271</v>
      </c>
      <c r="U127" s="43"/>
      <c r="V127" s="43"/>
      <c r="W127" s="43"/>
      <c r="X127" s="43"/>
      <c r="Y127" s="43"/>
      <c r="Z127" s="87"/>
      <c r="AA127" s="15"/>
      <c r="AB127" s="91"/>
    </row>
    <row r="128" spans="1:28" ht="32" x14ac:dyDescent="0.2">
      <c r="A128" s="88">
        <v>124</v>
      </c>
      <c r="B128" s="243" t="s">
        <v>632</v>
      </c>
      <c r="C128" s="233" t="str">
        <f>VLOOKUP(B128,'Školská zařízení'!A:J,2)</f>
        <v>Gymnázium, Benešov, Husova 470</v>
      </c>
      <c r="D128" s="233" t="str">
        <f>VLOOKUP(B128,'Školská zařízení'!A:J,4)</f>
        <v>Středočeský kraj</v>
      </c>
      <c r="E128" s="234">
        <f>VLOOKUP(B128,'Školská zařízení'!A:J,5)</f>
        <v>61664707</v>
      </c>
      <c r="F128" s="234" t="str">
        <f>VLOOKUP(B128,'Školská zařízení'!A:J,6)</f>
        <v>061664707</v>
      </c>
      <c r="G128" s="234">
        <f>VLOOKUP(B128,'Školská zařízení'!A:J,7)</f>
        <v>600006671</v>
      </c>
      <c r="H128" s="10" t="s">
        <v>1159</v>
      </c>
      <c r="I128" s="59" t="str">
        <f>VLOOKUP(B128,'Školská zařízení'!A:J,8)</f>
        <v>Středočeský</v>
      </c>
      <c r="J128" s="59" t="str">
        <f>VLOOKUP(B128,'Školská zařízení'!A:J,9)</f>
        <v>Benešov</v>
      </c>
      <c r="K128" s="59" t="str">
        <f>VLOOKUP(B128,'Školská zařízení'!A:J,10)</f>
        <v>Benešov</v>
      </c>
      <c r="L128" s="10" t="s">
        <v>424</v>
      </c>
      <c r="M128" s="85">
        <v>6000000</v>
      </c>
      <c r="N128" s="86">
        <f t="shared" si="3"/>
        <v>4200000</v>
      </c>
      <c r="O128" s="68">
        <v>2021</v>
      </c>
      <c r="P128" s="43">
        <v>2025</v>
      </c>
      <c r="Q128" s="68"/>
      <c r="R128" s="68" t="s">
        <v>271</v>
      </c>
      <c r="S128" s="68"/>
      <c r="T128" s="68" t="s">
        <v>271</v>
      </c>
      <c r="U128" s="43"/>
      <c r="V128" s="43"/>
      <c r="W128" s="43"/>
      <c r="X128" s="43"/>
      <c r="Y128" s="43"/>
      <c r="Z128" s="87"/>
      <c r="AA128" s="15"/>
      <c r="AB128" s="91"/>
    </row>
    <row r="129" spans="1:28" ht="48" x14ac:dyDescent="0.2">
      <c r="A129" s="88">
        <v>125</v>
      </c>
      <c r="B129" s="243" t="s">
        <v>632</v>
      </c>
      <c r="C129" s="233" t="str">
        <f>VLOOKUP(B129,'Školská zařízení'!A:J,2)</f>
        <v>Gymnázium, Benešov, Husova 470</v>
      </c>
      <c r="D129" s="233" t="str">
        <f>VLOOKUP(B129,'Školská zařízení'!A:J,4)</f>
        <v>Středočeský kraj</v>
      </c>
      <c r="E129" s="234">
        <f>VLOOKUP(B129,'Školská zařízení'!A:J,5)</f>
        <v>61664707</v>
      </c>
      <c r="F129" s="234" t="str">
        <f>VLOOKUP(B129,'Školská zařízení'!A:J,6)</f>
        <v>061664707</v>
      </c>
      <c r="G129" s="234">
        <f>VLOOKUP(B129,'Školská zařízení'!A:J,7)</f>
        <v>600006671</v>
      </c>
      <c r="H129" s="10" t="s">
        <v>471</v>
      </c>
      <c r="I129" s="59" t="str">
        <f>VLOOKUP(B129,'Školská zařízení'!A:J,8)</f>
        <v>Středočeský</v>
      </c>
      <c r="J129" s="59" t="str">
        <f>VLOOKUP(B129,'Školská zařízení'!A:J,9)</f>
        <v>Benešov</v>
      </c>
      <c r="K129" s="59" t="str">
        <f>VLOOKUP(B129,'Školská zařízení'!A:J,10)</f>
        <v>Benešov</v>
      </c>
      <c r="L129" s="10" t="s">
        <v>472</v>
      </c>
      <c r="M129" s="85">
        <v>30000000</v>
      </c>
      <c r="N129" s="86">
        <f t="shared" si="3"/>
        <v>21000000</v>
      </c>
      <c r="O129" s="68">
        <v>2021</v>
      </c>
      <c r="P129" s="43">
        <v>2021</v>
      </c>
      <c r="Q129" s="43"/>
      <c r="R129" s="43"/>
      <c r="S129" s="43"/>
      <c r="T129" s="43"/>
      <c r="U129" s="43"/>
      <c r="V129" s="43"/>
      <c r="W129" s="43"/>
      <c r="X129" s="43"/>
      <c r="Y129" s="43"/>
      <c r="Z129" s="87"/>
      <c r="AA129" s="15"/>
      <c r="AB129" s="92"/>
    </row>
    <row r="130" spans="1:28" ht="16" x14ac:dyDescent="0.2">
      <c r="A130" s="88">
        <v>126</v>
      </c>
      <c r="B130" s="243" t="s">
        <v>632</v>
      </c>
      <c r="C130" s="233" t="str">
        <f>VLOOKUP(B130,'Školská zařízení'!A:J,2)</f>
        <v>Gymnázium, Benešov, Husova 470</v>
      </c>
      <c r="D130" s="233" t="str">
        <f>VLOOKUP(B130,'Školská zařízení'!A:J,4)</f>
        <v>Středočeský kraj</v>
      </c>
      <c r="E130" s="234">
        <f>VLOOKUP(B130,'Školská zařízení'!A:J,5)</f>
        <v>61664707</v>
      </c>
      <c r="F130" s="234" t="str">
        <f>VLOOKUP(B130,'Školská zařízení'!A:J,6)</f>
        <v>061664707</v>
      </c>
      <c r="G130" s="234">
        <f>VLOOKUP(B130,'Školská zařízení'!A:J,7)</f>
        <v>600006671</v>
      </c>
      <c r="H130" s="10" t="s">
        <v>473</v>
      </c>
      <c r="I130" s="59" t="str">
        <f>VLOOKUP(B130,'Školská zařízení'!A:J,8)</f>
        <v>Středočeský</v>
      </c>
      <c r="J130" s="59" t="str">
        <f>VLOOKUP(B130,'Školská zařízení'!A:J,9)</f>
        <v>Benešov</v>
      </c>
      <c r="K130" s="59" t="str">
        <f>VLOOKUP(B130,'Školská zařízení'!A:J,10)</f>
        <v>Benešov</v>
      </c>
      <c r="L130" s="10" t="s">
        <v>474</v>
      </c>
      <c r="M130" s="85">
        <v>3250000</v>
      </c>
      <c r="N130" s="86">
        <f t="shared" si="3"/>
        <v>2275000</v>
      </c>
      <c r="O130" s="68">
        <v>2021</v>
      </c>
      <c r="P130" s="43">
        <v>2021</v>
      </c>
      <c r="Q130" s="43"/>
      <c r="R130" s="43"/>
      <c r="S130" s="43"/>
      <c r="T130" s="43"/>
      <c r="U130" s="43"/>
      <c r="V130" s="43"/>
      <c r="W130" s="43"/>
      <c r="X130" s="43"/>
      <c r="Y130" s="43"/>
      <c r="Z130" s="87"/>
      <c r="AA130" s="15"/>
      <c r="AB130" s="92"/>
    </row>
    <row r="131" spans="1:28" ht="128" x14ac:dyDescent="0.2">
      <c r="A131" s="88">
        <v>127</v>
      </c>
      <c r="B131" s="243" t="s">
        <v>206</v>
      </c>
      <c r="C131" s="233" t="str">
        <f>VLOOKUP(B131,'Školská zařízení'!A:J,2)</f>
        <v>Základní škola a Mateřská škola Chocerady 267, příspěvková organizace</v>
      </c>
      <c r="D131" s="233" t="str">
        <f>VLOOKUP(B131,'Školská zařízení'!A:J,4)</f>
        <v>Obec Chocerady</v>
      </c>
      <c r="E131" s="234">
        <f>VLOOKUP(B131,'Školská zařízení'!A:J,5)</f>
        <v>75002922</v>
      </c>
      <c r="F131" s="234">
        <f>VLOOKUP(B131,'Školská zařízení'!A:J,6)</f>
        <v>102662452</v>
      </c>
      <c r="G131" s="234">
        <f>VLOOKUP(B131,'Školská zařízení'!A:J,7)</f>
        <v>600042022</v>
      </c>
      <c r="H131" s="10" t="s">
        <v>300</v>
      </c>
      <c r="I131" s="59" t="str">
        <f>VLOOKUP(B131,'Školská zařízení'!A:J,8)</f>
        <v>Středočeský</v>
      </c>
      <c r="J131" s="59" t="str">
        <f>VLOOKUP(B131,'Školská zařízení'!A:J,9)</f>
        <v>Benešov</v>
      </c>
      <c r="K131" s="59" t="str">
        <f>VLOOKUP(B131,'Školská zařízení'!A:J,10)</f>
        <v>Chocerady</v>
      </c>
      <c r="L131" s="10" t="s">
        <v>301</v>
      </c>
      <c r="M131" s="171">
        <v>20000000</v>
      </c>
      <c r="N131" s="172">
        <f t="shared" si="3"/>
        <v>14000000</v>
      </c>
      <c r="O131" s="175">
        <v>2025</v>
      </c>
      <c r="P131" s="169">
        <v>2027</v>
      </c>
      <c r="Q131" s="43"/>
      <c r="R131" s="43"/>
      <c r="S131" s="43"/>
      <c r="T131" s="43"/>
      <c r="U131" s="43"/>
      <c r="V131" s="43"/>
      <c r="W131" s="43"/>
      <c r="X131" s="43"/>
      <c r="Y131" s="43"/>
      <c r="Z131" s="87"/>
      <c r="AA131" s="15"/>
      <c r="AB131" s="92"/>
    </row>
    <row r="132" spans="1:28" ht="16" x14ac:dyDescent="0.2">
      <c r="A132" s="88">
        <v>128</v>
      </c>
      <c r="B132" s="243" t="s">
        <v>208</v>
      </c>
      <c r="C132" s="233" t="str">
        <f>VLOOKUP(B132,'Školská zařízení'!A:J,2)</f>
        <v>Základní škola a Mateřská škola Chocerady 267, příspěvková organizace</v>
      </c>
      <c r="D132" s="233" t="str">
        <f>VLOOKUP(B132,'Školská zařízení'!A:J,4)</f>
        <v>Obec Chocerady</v>
      </c>
      <c r="E132" s="234">
        <f>VLOOKUP(B132,'Školská zařízení'!A:J,5)</f>
        <v>75002922</v>
      </c>
      <c r="F132" s="234" t="str">
        <f>VLOOKUP(B132,'Školská zařízení'!A:J,6)</f>
        <v> 102002312</v>
      </c>
      <c r="G132" s="234">
        <f>VLOOKUP(B132,'Školská zařízení'!A:J,7)</f>
        <v>600042022</v>
      </c>
      <c r="H132" s="10" t="s">
        <v>396</v>
      </c>
      <c r="I132" s="59" t="str">
        <f>VLOOKUP(B132,'Školská zařízení'!A:J,8)</f>
        <v>Středočeský</v>
      </c>
      <c r="J132" s="59" t="str">
        <f>VLOOKUP(B132,'Školská zařízení'!A:J,9)</f>
        <v>Benešov</v>
      </c>
      <c r="K132" s="59" t="str">
        <f>VLOOKUP(B132,'Školská zařízení'!A:J,10)</f>
        <v>Chocerady</v>
      </c>
      <c r="L132" s="10"/>
      <c r="M132" s="171">
        <v>2000000</v>
      </c>
      <c r="N132" s="172">
        <f t="shared" si="3"/>
        <v>1400000</v>
      </c>
      <c r="O132" s="175">
        <v>2025</v>
      </c>
      <c r="P132" s="169">
        <v>2027</v>
      </c>
      <c r="Q132" s="68"/>
      <c r="R132" s="68"/>
      <c r="S132" s="68"/>
      <c r="T132" s="68"/>
      <c r="U132" s="43"/>
      <c r="V132" s="43"/>
      <c r="W132" s="43"/>
      <c r="X132" s="43"/>
      <c r="Y132" s="43"/>
      <c r="Z132" s="87"/>
      <c r="AA132" s="15"/>
      <c r="AB132" s="91" t="s">
        <v>271</v>
      </c>
    </row>
    <row r="133" spans="1:28" ht="16" x14ac:dyDescent="0.2">
      <c r="A133" s="88">
        <v>129</v>
      </c>
      <c r="B133" s="243" t="s">
        <v>208</v>
      </c>
      <c r="C133" s="233" t="str">
        <f>VLOOKUP(B133,'Školská zařízení'!A:J,2)</f>
        <v>Základní škola a Mateřská škola Chocerady 267, příspěvková organizace</v>
      </c>
      <c r="D133" s="233" t="str">
        <f>VLOOKUP(B133,'Školská zařízení'!A:J,4)</f>
        <v>Obec Chocerady</v>
      </c>
      <c r="E133" s="234">
        <f>VLOOKUP(B133,'Školská zařízení'!A:J,5)</f>
        <v>75002922</v>
      </c>
      <c r="F133" s="234" t="str">
        <f>VLOOKUP(B133,'Školská zařízení'!A:J,6)</f>
        <v> 102002312</v>
      </c>
      <c r="G133" s="234">
        <f>VLOOKUP(B133,'Školská zařízení'!A:J,7)</f>
        <v>600042022</v>
      </c>
      <c r="H133" s="10" t="s">
        <v>406</v>
      </c>
      <c r="I133" s="59" t="str">
        <f>VLOOKUP(B133,'Školská zařízení'!A:J,8)</f>
        <v>Středočeský</v>
      </c>
      <c r="J133" s="59" t="str">
        <f>VLOOKUP(B133,'Školská zařízení'!A:J,9)</f>
        <v>Benešov</v>
      </c>
      <c r="K133" s="59" t="str">
        <f>VLOOKUP(B133,'Školská zařízení'!A:J,10)</f>
        <v>Chocerady</v>
      </c>
      <c r="L133" s="10"/>
      <c r="M133" s="85">
        <v>800000</v>
      </c>
      <c r="N133" s="86">
        <f t="shared" si="3"/>
        <v>560000</v>
      </c>
      <c r="O133" s="175">
        <v>2025</v>
      </c>
      <c r="P133" s="169">
        <v>2027</v>
      </c>
      <c r="Q133" s="68"/>
      <c r="R133" s="68"/>
      <c r="S133" s="68" t="s">
        <v>271</v>
      </c>
      <c r="T133" s="68"/>
      <c r="U133" s="43"/>
      <c r="V133" s="43"/>
      <c r="W133" s="43"/>
      <c r="X133" s="43"/>
      <c r="Y133" s="43"/>
      <c r="Z133" s="87"/>
      <c r="AA133" s="15"/>
      <c r="AB133" s="91"/>
    </row>
    <row r="134" spans="1:28" ht="16" x14ac:dyDescent="0.2">
      <c r="A134" s="88">
        <v>130</v>
      </c>
      <c r="B134" s="243" t="s">
        <v>208</v>
      </c>
      <c r="C134" s="233" t="str">
        <f>VLOOKUP(B134,'Školská zařízení'!A:J,2)</f>
        <v>Základní škola a Mateřská škola Chocerady 267, příspěvková organizace</v>
      </c>
      <c r="D134" s="233" t="str">
        <f>VLOOKUP(B134,'Školská zařízení'!A:J,4)</f>
        <v>Obec Chocerady</v>
      </c>
      <c r="E134" s="234">
        <f>VLOOKUP(B134,'Školská zařízení'!A:J,5)</f>
        <v>75002922</v>
      </c>
      <c r="F134" s="234" t="str">
        <f>VLOOKUP(B134,'Školská zařízení'!A:J,6)</f>
        <v> 102002312</v>
      </c>
      <c r="G134" s="234">
        <f>VLOOKUP(B134,'Školská zařízení'!A:J,7)</f>
        <v>600042022</v>
      </c>
      <c r="H134" s="10" t="s">
        <v>429</v>
      </c>
      <c r="I134" s="59" t="str">
        <f>VLOOKUP(B134,'Školská zařízení'!A:J,8)</f>
        <v>Středočeský</v>
      </c>
      <c r="J134" s="59" t="str">
        <f>VLOOKUP(B134,'Školská zařízení'!A:J,9)</f>
        <v>Benešov</v>
      </c>
      <c r="K134" s="59" t="str">
        <f>VLOOKUP(B134,'Školská zařízení'!A:J,10)</f>
        <v>Chocerady</v>
      </c>
      <c r="L134" s="10"/>
      <c r="M134" s="85">
        <v>1500000</v>
      </c>
      <c r="N134" s="86">
        <f t="shared" si="3"/>
        <v>1050000</v>
      </c>
      <c r="O134" s="175">
        <v>2025</v>
      </c>
      <c r="P134" s="169">
        <v>2027</v>
      </c>
      <c r="Q134" s="68" t="s">
        <v>271</v>
      </c>
      <c r="R134" s="68" t="s">
        <v>271</v>
      </c>
      <c r="S134" s="68" t="s">
        <v>271</v>
      </c>
      <c r="T134" s="68" t="s">
        <v>271</v>
      </c>
      <c r="U134" s="43"/>
      <c r="V134" s="43"/>
      <c r="W134" s="43"/>
      <c r="X134" s="43"/>
      <c r="Y134" s="43" t="s">
        <v>271</v>
      </c>
      <c r="Z134" s="87"/>
      <c r="AA134" s="15"/>
      <c r="AB134" s="91" t="s">
        <v>271</v>
      </c>
    </row>
    <row r="135" spans="1:28" ht="64" x14ac:dyDescent="0.2">
      <c r="A135" s="88">
        <v>131</v>
      </c>
      <c r="B135" s="243" t="s">
        <v>208</v>
      </c>
      <c r="C135" s="233" t="str">
        <f>VLOOKUP(B135,'Školská zařízení'!A:J,2)</f>
        <v>Základní škola a Mateřská škola Chocerady 267, příspěvková organizace</v>
      </c>
      <c r="D135" s="233" t="str">
        <f>VLOOKUP(B135,'Školská zařízení'!A:J,4)</f>
        <v>Obec Chocerady</v>
      </c>
      <c r="E135" s="234">
        <f>VLOOKUP(B135,'Školská zařízení'!A:J,5)</f>
        <v>75002922</v>
      </c>
      <c r="F135" s="234" t="str">
        <f>VLOOKUP(B135,'Školská zařízení'!A:J,6)</f>
        <v> 102002312</v>
      </c>
      <c r="G135" s="234">
        <f>VLOOKUP(B135,'Školská zařízení'!A:J,7)</f>
        <v>600042022</v>
      </c>
      <c r="H135" s="10" t="s">
        <v>407</v>
      </c>
      <c r="I135" s="59" t="str">
        <f>VLOOKUP(B135,'Školská zařízení'!A:J,8)</f>
        <v>Středočeský</v>
      </c>
      <c r="J135" s="59" t="str">
        <f>VLOOKUP(B135,'Školská zařízení'!A:J,9)</f>
        <v>Benešov</v>
      </c>
      <c r="K135" s="59" t="str">
        <f>VLOOKUP(B135,'Školská zařízení'!A:J,10)</f>
        <v>Chocerady</v>
      </c>
      <c r="L135" s="10" t="s">
        <v>422</v>
      </c>
      <c r="M135" s="85">
        <v>1300000</v>
      </c>
      <c r="N135" s="86">
        <f t="shared" si="3"/>
        <v>910000</v>
      </c>
      <c r="O135" s="175">
        <v>2025</v>
      </c>
      <c r="P135" s="169">
        <v>2027</v>
      </c>
      <c r="Q135" s="43"/>
      <c r="R135" s="169" t="s">
        <v>745</v>
      </c>
      <c r="S135" s="169" t="s">
        <v>745</v>
      </c>
      <c r="T135" s="169" t="s">
        <v>745</v>
      </c>
      <c r="U135" s="43"/>
      <c r="V135" s="43"/>
      <c r="W135" s="43"/>
      <c r="X135" s="43"/>
      <c r="Y135" s="43"/>
      <c r="Z135" s="87"/>
      <c r="AA135" s="15"/>
      <c r="AB135" s="92"/>
    </row>
    <row r="136" spans="1:28" ht="32" x14ac:dyDescent="0.2">
      <c r="A136" s="88">
        <v>132</v>
      </c>
      <c r="B136" s="243" t="s">
        <v>208</v>
      </c>
      <c r="C136" s="233" t="str">
        <f>VLOOKUP(B136,'Školská zařízení'!A:J,2)</f>
        <v>Základní škola a Mateřská škola Chocerady 267, příspěvková organizace</v>
      </c>
      <c r="D136" s="233" t="str">
        <f>VLOOKUP(B136,'Školská zařízení'!A:J,4)</f>
        <v>Obec Chocerady</v>
      </c>
      <c r="E136" s="234">
        <f>VLOOKUP(B136,'Školská zařízení'!A:J,5)</f>
        <v>75002922</v>
      </c>
      <c r="F136" s="234" t="str">
        <f>VLOOKUP(B136,'Školská zařízení'!A:J,6)</f>
        <v> 102002312</v>
      </c>
      <c r="G136" s="234">
        <f>VLOOKUP(B136,'Školská zařízení'!A:J,7)</f>
        <v>600042022</v>
      </c>
      <c r="H136" s="10" t="s">
        <v>428</v>
      </c>
      <c r="I136" s="59" t="str">
        <f>VLOOKUP(B136,'Školská zařízení'!A:J,8)</f>
        <v>Středočeský</v>
      </c>
      <c r="J136" s="59" t="str">
        <f>VLOOKUP(B136,'Školská zařízení'!A:J,9)</f>
        <v>Benešov</v>
      </c>
      <c r="K136" s="59" t="str">
        <f>VLOOKUP(B136,'Školská zařízení'!A:J,10)</f>
        <v>Chocerady</v>
      </c>
      <c r="L136" s="170" t="s">
        <v>1045</v>
      </c>
      <c r="M136" s="85">
        <v>1000000</v>
      </c>
      <c r="N136" s="86">
        <f t="shared" si="3"/>
        <v>700000</v>
      </c>
      <c r="O136" s="175">
        <v>2025</v>
      </c>
      <c r="P136" s="169">
        <v>2027</v>
      </c>
      <c r="Q136" s="68"/>
      <c r="R136" s="68"/>
      <c r="S136" s="68"/>
      <c r="T136" s="68" t="s">
        <v>271</v>
      </c>
      <c r="U136" s="43"/>
      <c r="V136" s="43"/>
      <c r="W136" s="43"/>
      <c r="X136" s="43"/>
      <c r="Y136" s="43"/>
      <c r="Z136" s="87"/>
      <c r="AA136" s="15"/>
      <c r="AB136" s="91"/>
    </row>
    <row r="137" spans="1:28" ht="48" x14ac:dyDescent="0.2">
      <c r="A137" s="88">
        <v>133</v>
      </c>
      <c r="B137" s="243" t="s">
        <v>208</v>
      </c>
      <c r="C137" s="233" t="str">
        <f>VLOOKUP(B137,'Školská zařízení'!A:J,2)</f>
        <v>Základní škola a Mateřská škola Chocerady 267, příspěvková organizace</v>
      </c>
      <c r="D137" s="233" t="str">
        <f>VLOOKUP(B137,'Školská zařízení'!A:J,4)</f>
        <v>Obec Chocerady</v>
      </c>
      <c r="E137" s="234">
        <f>VLOOKUP(B137,'Školská zařízení'!A:J,5)</f>
        <v>75002922</v>
      </c>
      <c r="F137" s="234" t="str">
        <f>VLOOKUP(B137,'Školská zařízení'!A:J,6)</f>
        <v> 102002312</v>
      </c>
      <c r="G137" s="234">
        <f>VLOOKUP(B137,'Školská zařízení'!A:J,7)</f>
        <v>600042022</v>
      </c>
      <c r="H137" s="170" t="s">
        <v>1046</v>
      </c>
      <c r="I137" s="59" t="str">
        <f>VLOOKUP(B137,'Školská zařízení'!A:J,8)</f>
        <v>Středočeský</v>
      </c>
      <c r="J137" s="59" t="str">
        <f>VLOOKUP(B137,'Školská zařízení'!A:J,9)</f>
        <v>Benešov</v>
      </c>
      <c r="K137" s="59" t="str">
        <f>VLOOKUP(B137,'Školská zařízení'!A:J,10)</f>
        <v>Chocerady</v>
      </c>
      <c r="L137" s="10"/>
      <c r="M137" s="171">
        <v>3000000</v>
      </c>
      <c r="N137" s="172">
        <f t="shared" si="3"/>
        <v>2100000</v>
      </c>
      <c r="O137" s="175">
        <v>2025</v>
      </c>
      <c r="P137" s="169">
        <v>2027</v>
      </c>
      <c r="Q137" s="68"/>
      <c r="R137" s="68" t="s">
        <v>271</v>
      </c>
      <c r="S137" s="68" t="s">
        <v>271</v>
      </c>
      <c r="T137" s="68" t="s">
        <v>271</v>
      </c>
      <c r="U137" s="43"/>
      <c r="V137" s="43"/>
      <c r="W137" s="43"/>
      <c r="X137" s="43"/>
      <c r="Y137" s="43"/>
      <c r="Z137" s="87"/>
      <c r="AA137" s="15"/>
      <c r="AB137" s="91"/>
    </row>
    <row r="138" spans="1:28" ht="16" x14ac:dyDescent="0.2">
      <c r="A138" s="88">
        <v>134</v>
      </c>
      <c r="B138" s="243" t="s">
        <v>208</v>
      </c>
      <c r="C138" s="233" t="str">
        <f>VLOOKUP(B138,'Školská zařízení'!A:J,2)</f>
        <v>Základní škola a Mateřská škola Chocerady 267, příspěvková organizace</v>
      </c>
      <c r="D138" s="233" t="str">
        <f>VLOOKUP(B138,'Školská zařízení'!A:J,4)</f>
        <v>Obec Chocerady</v>
      </c>
      <c r="E138" s="234">
        <f>VLOOKUP(B138,'Školská zařízení'!A:J,5)</f>
        <v>75002922</v>
      </c>
      <c r="F138" s="234" t="str">
        <f>VLOOKUP(B138,'Školská zařízení'!A:J,6)</f>
        <v> 102002312</v>
      </c>
      <c r="G138" s="234">
        <f>VLOOKUP(B138,'Školská zařízení'!A:J,7)</f>
        <v>600042022</v>
      </c>
      <c r="H138" s="10" t="s">
        <v>432</v>
      </c>
      <c r="I138" s="59" t="str">
        <f>VLOOKUP(B138,'Školská zařízení'!A:J,8)</f>
        <v>Středočeský</v>
      </c>
      <c r="J138" s="59" t="str">
        <f>VLOOKUP(B138,'Školská zařízení'!A:J,9)</f>
        <v>Benešov</v>
      </c>
      <c r="K138" s="59" t="str">
        <f>VLOOKUP(B138,'Školská zařízení'!A:J,10)</f>
        <v>Chocerady</v>
      </c>
      <c r="L138" s="10" t="s">
        <v>433</v>
      </c>
      <c r="M138" s="171">
        <v>300000</v>
      </c>
      <c r="N138" s="172">
        <f t="shared" si="3"/>
        <v>210000</v>
      </c>
      <c r="O138" s="175">
        <v>2025</v>
      </c>
      <c r="P138" s="169">
        <v>2027</v>
      </c>
      <c r="Q138" s="169" t="s">
        <v>745</v>
      </c>
      <c r="R138" s="169" t="s">
        <v>745</v>
      </c>
      <c r="S138" s="169" t="s">
        <v>745</v>
      </c>
      <c r="T138" s="169" t="s">
        <v>745</v>
      </c>
      <c r="U138" s="43"/>
      <c r="V138" s="43"/>
      <c r="W138" s="43"/>
      <c r="X138" s="43"/>
      <c r="Y138" s="43"/>
      <c r="Z138" s="87"/>
      <c r="AA138" s="15"/>
      <c r="AB138" s="92"/>
    </row>
    <row r="139" spans="1:28" ht="16" x14ac:dyDescent="0.2">
      <c r="A139" s="88">
        <v>135</v>
      </c>
      <c r="B139" s="243" t="s">
        <v>208</v>
      </c>
      <c r="C139" s="233" t="str">
        <f>VLOOKUP(B139,'Školská zařízení'!A:J,2)</f>
        <v>Základní škola a Mateřská škola Chocerady 267, příspěvková organizace</v>
      </c>
      <c r="D139" s="233" t="str">
        <f>VLOOKUP(B139,'Školská zařízení'!A:J,4)</f>
        <v>Obec Chocerady</v>
      </c>
      <c r="E139" s="234">
        <f>VLOOKUP(B139,'Školská zařízení'!A:J,5)</f>
        <v>75002922</v>
      </c>
      <c r="F139" s="234" t="str">
        <f>VLOOKUP(B139,'Školská zařízení'!A:J,6)</f>
        <v> 102002312</v>
      </c>
      <c r="G139" s="234">
        <f>VLOOKUP(B139,'Školská zařízení'!A:J,7)</f>
        <v>600042022</v>
      </c>
      <c r="H139" s="10" t="s">
        <v>444</v>
      </c>
      <c r="I139" s="59" t="str">
        <f>VLOOKUP(B139,'Školská zařízení'!A:J,8)</f>
        <v>Středočeský</v>
      </c>
      <c r="J139" s="59" t="str">
        <f>VLOOKUP(B139,'Školská zařízení'!A:J,9)</f>
        <v>Benešov</v>
      </c>
      <c r="K139" s="59" t="str">
        <f>VLOOKUP(B139,'Školská zařízení'!A:J,10)</f>
        <v>Chocerady</v>
      </c>
      <c r="L139" s="10"/>
      <c r="M139" s="85">
        <v>1000000</v>
      </c>
      <c r="N139" s="86">
        <f t="shared" si="3"/>
        <v>700000</v>
      </c>
      <c r="O139" s="175">
        <v>2025</v>
      </c>
      <c r="P139" s="169">
        <v>2027</v>
      </c>
      <c r="Q139" s="68"/>
      <c r="R139" s="68" t="s">
        <v>271</v>
      </c>
      <c r="S139" s="68"/>
      <c r="T139" s="68"/>
      <c r="U139" s="70"/>
      <c r="V139" s="70"/>
      <c r="W139" s="70"/>
      <c r="X139" s="70"/>
      <c r="Y139" s="70"/>
      <c r="Z139" s="89"/>
      <c r="AA139" s="90"/>
      <c r="AB139" s="91"/>
    </row>
    <row r="140" spans="1:28" ht="32" x14ac:dyDescent="0.2">
      <c r="A140" s="88">
        <v>136</v>
      </c>
      <c r="B140" s="243" t="s">
        <v>208</v>
      </c>
      <c r="C140" s="233" t="str">
        <f>VLOOKUP(B140,'Školská zařízení'!A:J,2)</f>
        <v>Základní škola a Mateřská škola Chocerady 267, příspěvková organizace</v>
      </c>
      <c r="D140" s="233" t="str">
        <f>VLOOKUP(B140,'Školská zařízení'!A:J,4)</f>
        <v>Obec Chocerady</v>
      </c>
      <c r="E140" s="234">
        <f>VLOOKUP(B140,'Školská zařízení'!A:J,5)</f>
        <v>75002922</v>
      </c>
      <c r="F140" s="234" t="str">
        <f>VLOOKUP(B140,'Školská zařízení'!A:J,6)</f>
        <v> 102002312</v>
      </c>
      <c r="G140" s="234">
        <f>VLOOKUP(B140,'Školská zařízení'!A:J,7)</f>
        <v>600042022</v>
      </c>
      <c r="H140" s="10" t="s">
        <v>660</v>
      </c>
      <c r="I140" s="59" t="str">
        <f>VLOOKUP(B140,'Školská zařízení'!A:J,8)</f>
        <v>Středočeský</v>
      </c>
      <c r="J140" s="59" t="str">
        <f>VLOOKUP(B140,'Školská zařízení'!A:J,9)</f>
        <v>Benešov</v>
      </c>
      <c r="K140" s="59" t="str">
        <f>VLOOKUP(B140,'Školská zařízení'!A:J,10)</f>
        <v>Chocerady</v>
      </c>
      <c r="L140" s="10"/>
      <c r="M140" s="85">
        <v>1700000</v>
      </c>
      <c r="N140" s="86">
        <f t="shared" si="3"/>
        <v>1190000</v>
      </c>
      <c r="O140" s="175">
        <v>2025</v>
      </c>
      <c r="P140" s="169">
        <v>2027</v>
      </c>
      <c r="Q140" s="68" t="s">
        <v>271</v>
      </c>
      <c r="R140" s="68" t="s">
        <v>271</v>
      </c>
      <c r="S140" s="68" t="s">
        <v>271</v>
      </c>
      <c r="T140" s="68" t="s">
        <v>271</v>
      </c>
      <c r="U140" s="43"/>
      <c r="V140" s="43"/>
      <c r="W140" s="43"/>
      <c r="X140" s="43"/>
      <c r="Y140" s="43"/>
      <c r="Z140" s="87"/>
      <c r="AA140" s="15"/>
      <c r="AB140" s="91"/>
    </row>
    <row r="141" spans="1:28" ht="16" x14ac:dyDescent="0.2">
      <c r="A141" s="88">
        <v>137</v>
      </c>
      <c r="B141" s="243" t="s">
        <v>208</v>
      </c>
      <c r="C141" s="233" t="str">
        <f>VLOOKUP(B141,'Školská zařízení'!A:J,2)</f>
        <v>Základní škola a Mateřská škola Chocerady 267, příspěvková organizace</v>
      </c>
      <c r="D141" s="233" t="str">
        <f>VLOOKUP(B141,'Školská zařízení'!A:J,4)</f>
        <v>Obec Chocerady</v>
      </c>
      <c r="E141" s="234">
        <f>VLOOKUP(B141,'Školská zařízení'!A:J,5)</f>
        <v>75002922</v>
      </c>
      <c r="F141" s="234" t="str">
        <f>VLOOKUP(B141,'Školská zařízení'!A:J,6)</f>
        <v> 102002312</v>
      </c>
      <c r="G141" s="234">
        <f>VLOOKUP(B141,'Školská zařízení'!A:J,7)</f>
        <v>600042022</v>
      </c>
      <c r="H141" s="170" t="s">
        <v>1047</v>
      </c>
      <c r="I141" s="59" t="str">
        <f>VLOOKUP(B141,'Školská zařízení'!A:J,8)</f>
        <v>Středočeský</v>
      </c>
      <c r="J141" s="59" t="str">
        <f>VLOOKUP(B141,'Školská zařízení'!A:J,9)</f>
        <v>Benešov</v>
      </c>
      <c r="K141" s="59" t="str">
        <f>VLOOKUP(B141,'Školská zařízení'!A:J,10)</f>
        <v>Chocerady</v>
      </c>
      <c r="L141" s="10" t="s">
        <v>513</v>
      </c>
      <c r="M141" s="171">
        <v>8000000</v>
      </c>
      <c r="N141" s="172">
        <f t="shared" si="3"/>
        <v>5600000</v>
      </c>
      <c r="O141" s="175">
        <v>2025</v>
      </c>
      <c r="P141" s="169">
        <v>2027</v>
      </c>
      <c r="Q141" s="43"/>
      <c r="R141" s="43"/>
      <c r="S141" s="43"/>
      <c r="T141" s="43"/>
      <c r="U141" s="43"/>
      <c r="V141" s="43"/>
      <c r="W141" s="43"/>
      <c r="X141" s="43"/>
      <c r="Y141" s="43"/>
      <c r="Z141" s="87"/>
      <c r="AA141" s="15"/>
      <c r="AB141" s="92"/>
    </row>
    <row r="142" spans="1:28" ht="32" x14ac:dyDescent="0.2">
      <c r="A142" s="88">
        <v>138</v>
      </c>
      <c r="B142" s="243" t="s">
        <v>208</v>
      </c>
      <c r="C142" s="233" t="str">
        <f>VLOOKUP(B142,'Školská zařízení'!A:J,2)</f>
        <v>Základní škola a Mateřská škola Chocerady 267, příspěvková organizace</v>
      </c>
      <c r="D142" s="233" t="str">
        <f>VLOOKUP(B142,'Školská zařízení'!A:J,4)</f>
        <v>Obec Chocerady</v>
      </c>
      <c r="E142" s="234">
        <f>VLOOKUP(B142,'Školská zařízení'!A:J,5)</f>
        <v>75002922</v>
      </c>
      <c r="F142" s="234" t="str">
        <f>VLOOKUP(B142,'Školská zařízení'!A:J,6)</f>
        <v> 102002312</v>
      </c>
      <c r="G142" s="234">
        <f>VLOOKUP(B142,'Školská zařízení'!A:J,7)</f>
        <v>600042022</v>
      </c>
      <c r="H142" s="10" t="s">
        <v>514</v>
      </c>
      <c r="I142" s="59" t="str">
        <f>VLOOKUP(B142,'Školská zařízení'!A:J,8)</f>
        <v>Středočeský</v>
      </c>
      <c r="J142" s="59" t="str">
        <f>VLOOKUP(B142,'Školská zařízení'!A:J,9)</f>
        <v>Benešov</v>
      </c>
      <c r="K142" s="59" t="str">
        <f>VLOOKUP(B142,'Školská zařízení'!A:J,10)</f>
        <v>Chocerady</v>
      </c>
      <c r="L142" s="10" t="s">
        <v>515</v>
      </c>
      <c r="M142" s="85">
        <v>10000000</v>
      </c>
      <c r="N142" s="86">
        <f t="shared" si="3"/>
        <v>7000000</v>
      </c>
      <c r="O142" s="175">
        <v>2025</v>
      </c>
      <c r="P142" s="169">
        <v>2027</v>
      </c>
      <c r="Q142" s="43"/>
      <c r="R142" s="43"/>
      <c r="S142" s="43"/>
      <c r="T142" s="43"/>
      <c r="U142" s="43" t="s">
        <v>271</v>
      </c>
      <c r="V142" s="43"/>
      <c r="W142" s="43"/>
      <c r="X142" s="43"/>
      <c r="Y142" s="43"/>
      <c r="Z142" s="87"/>
      <c r="AA142" s="15"/>
      <c r="AB142" s="92"/>
    </row>
    <row r="143" spans="1:28" ht="32" x14ac:dyDescent="0.2">
      <c r="A143" s="88">
        <v>139</v>
      </c>
      <c r="B143" s="243" t="s">
        <v>208</v>
      </c>
      <c r="C143" s="233" t="str">
        <f>VLOOKUP(B143,'Školská zařízení'!A:J,2)</f>
        <v>Základní škola a Mateřská škola Chocerady 267, příspěvková organizace</v>
      </c>
      <c r="D143" s="233" t="str">
        <f>VLOOKUP(B143,'Školská zařízení'!A:J,4)</f>
        <v>Obec Chocerady</v>
      </c>
      <c r="E143" s="234">
        <f>VLOOKUP(B143,'Školská zařízení'!A:J,5)</f>
        <v>75002922</v>
      </c>
      <c r="F143" s="234" t="str">
        <f>VLOOKUP(B143,'Školská zařízení'!A:J,6)</f>
        <v> 102002312</v>
      </c>
      <c r="G143" s="234">
        <f>VLOOKUP(B143,'Školská zařízení'!A:J,7)</f>
        <v>600042022</v>
      </c>
      <c r="H143" s="10" t="s">
        <v>516</v>
      </c>
      <c r="I143" s="59" t="str">
        <f>VLOOKUP(B143,'Školská zařízení'!A:J,8)</f>
        <v>Středočeský</v>
      </c>
      <c r="J143" s="59" t="str">
        <f>VLOOKUP(B143,'Školská zařízení'!A:J,9)</f>
        <v>Benešov</v>
      </c>
      <c r="K143" s="59" t="str">
        <f>VLOOKUP(B143,'Školská zařízení'!A:J,10)</f>
        <v>Chocerady</v>
      </c>
      <c r="L143" s="10" t="s">
        <v>517</v>
      </c>
      <c r="M143" s="85">
        <v>4000000</v>
      </c>
      <c r="N143" s="86">
        <f t="shared" si="3"/>
        <v>2800000</v>
      </c>
      <c r="O143" s="175">
        <v>2025</v>
      </c>
      <c r="P143" s="169">
        <v>2027</v>
      </c>
      <c r="Q143" s="43"/>
      <c r="R143" s="169" t="s">
        <v>745</v>
      </c>
      <c r="S143" s="43"/>
      <c r="T143" s="43"/>
      <c r="U143" s="43"/>
      <c r="V143" s="43"/>
      <c r="W143" s="43"/>
      <c r="X143" s="43"/>
      <c r="Y143" s="43"/>
      <c r="Z143" s="87"/>
      <c r="AA143" s="15"/>
      <c r="AB143" s="92"/>
    </row>
    <row r="144" spans="1:28" ht="16" x14ac:dyDescent="0.2">
      <c r="A144" s="88">
        <v>140</v>
      </c>
      <c r="B144" s="243" t="s">
        <v>208</v>
      </c>
      <c r="C144" s="233" t="str">
        <f>VLOOKUP(B144,'Školská zařízení'!A:J,2)</f>
        <v>Základní škola a Mateřská škola Chocerady 267, příspěvková organizace</v>
      </c>
      <c r="D144" s="233" t="str">
        <f>VLOOKUP(B144,'Školská zařízení'!A:J,4)</f>
        <v>Obec Chocerady</v>
      </c>
      <c r="E144" s="234">
        <f>VLOOKUP(B144,'Školská zařízení'!A:J,5)</f>
        <v>75002922</v>
      </c>
      <c r="F144" s="234" t="str">
        <f>VLOOKUP(B144,'Školská zařízení'!A:J,6)</f>
        <v> 102002312</v>
      </c>
      <c r="G144" s="234">
        <f>VLOOKUP(B144,'Školská zařízení'!A:J,7)</f>
        <v>600042022</v>
      </c>
      <c r="H144" s="10" t="s">
        <v>298</v>
      </c>
      <c r="I144" s="59" t="str">
        <f>VLOOKUP(B144,'Školská zařízení'!A:J,8)</f>
        <v>Středočeský</v>
      </c>
      <c r="J144" s="59" t="str">
        <f>VLOOKUP(B144,'Školská zařízení'!A:J,9)</f>
        <v>Benešov</v>
      </c>
      <c r="K144" s="59" t="str">
        <f>VLOOKUP(B144,'Školská zařízení'!A:J,10)</f>
        <v>Chocerady</v>
      </c>
      <c r="L144" s="10" t="s">
        <v>299</v>
      </c>
      <c r="M144" s="85">
        <v>500000</v>
      </c>
      <c r="N144" s="86">
        <f t="shared" ref="N144:N195" si="4">M144*0.7</f>
        <v>350000</v>
      </c>
      <c r="O144" s="175">
        <v>2025</v>
      </c>
      <c r="P144" s="169">
        <v>2027</v>
      </c>
      <c r="Q144" s="43"/>
      <c r="R144" s="43"/>
      <c r="S144" s="43"/>
      <c r="T144" s="43"/>
      <c r="U144" s="43"/>
      <c r="V144" s="43"/>
      <c r="W144" s="43"/>
      <c r="X144" s="43"/>
      <c r="Y144" s="43"/>
      <c r="Z144" s="87"/>
      <c r="AA144" s="15"/>
      <c r="AB144" s="92"/>
    </row>
    <row r="145" spans="1:28" ht="16" x14ac:dyDescent="0.2">
      <c r="A145" s="88">
        <v>141</v>
      </c>
      <c r="B145" s="243" t="s">
        <v>208</v>
      </c>
      <c r="C145" s="233" t="str">
        <f>VLOOKUP(B145,'Školská zařízení'!A:J,2)</f>
        <v>Základní škola a Mateřská škola Chocerady 267, příspěvková organizace</v>
      </c>
      <c r="D145" s="233" t="str">
        <f>VLOOKUP(B145,'Školská zařízení'!A:J,4)</f>
        <v>Obec Chocerady</v>
      </c>
      <c r="E145" s="234">
        <f>VLOOKUP(B145,'Školská zařízení'!A:J,5)</f>
        <v>75002922</v>
      </c>
      <c r="F145" s="234" t="str">
        <f>VLOOKUP(B145,'Školská zařízení'!A:J,6)</f>
        <v> 102002312</v>
      </c>
      <c r="G145" s="234">
        <f>VLOOKUP(B145,'Školská zařízení'!A:J,7)</f>
        <v>600042022</v>
      </c>
      <c r="H145" s="10" t="s">
        <v>518</v>
      </c>
      <c r="I145" s="59" t="str">
        <f>VLOOKUP(B145,'Školská zařízení'!A:J,8)</f>
        <v>Středočeský</v>
      </c>
      <c r="J145" s="59" t="str">
        <f>VLOOKUP(B145,'Školská zařízení'!A:J,9)</f>
        <v>Benešov</v>
      </c>
      <c r="K145" s="59" t="str">
        <f>VLOOKUP(B145,'Školská zařízení'!A:J,10)</f>
        <v>Chocerady</v>
      </c>
      <c r="L145" s="10" t="s">
        <v>519</v>
      </c>
      <c r="M145" s="85">
        <v>1000000</v>
      </c>
      <c r="N145" s="86">
        <f t="shared" si="4"/>
        <v>700000</v>
      </c>
      <c r="O145" s="175">
        <v>2025</v>
      </c>
      <c r="P145" s="169">
        <v>2027</v>
      </c>
      <c r="Q145" s="43" t="s">
        <v>271</v>
      </c>
      <c r="R145" s="43" t="s">
        <v>271</v>
      </c>
      <c r="S145" s="43" t="s">
        <v>271</v>
      </c>
      <c r="T145" s="43" t="s">
        <v>271</v>
      </c>
      <c r="U145" s="43"/>
      <c r="V145" s="43"/>
      <c r="W145" s="43"/>
      <c r="X145" s="43"/>
      <c r="Y145" s="43"/>
      <c r="Z145" s="87"/>
      <c r="AA145" s="15"/>
      <c r="AB145" s="92"/>
    </row>
    <row r="146" spans="1:28" s="50" customFormat="1" ht="16" x14ac:dyDescent="0.2">
      <c r="A146" s="88">
        <v>142</v>
      </c>
      <c r="B146" s="243" t="s">
        <v>208</v>
      </c>
      <c r="C146" s="233" t="str">
        <f>VLOOKUP(B146,'Školská zařízení'!A:J,2)</f>
        <v>Základní škola a Mateřská škola Chocerady 267, příspěvková organizace</v>
      </c>
      <c r="D146" s="233" t="str">
        <f>VLOOKUP(B146,'Školská zařízení'!A:J,4)</f>
        <v>Obec Chocerady</v>
      </c>
      <c r="E146" s="234">
        <f>VLOOKUP(B146,'Školská zařízení'!A:J,5)</f>
        <v>75002922</v>
      </c>
      <c r="F146" s="234" t="str">
        <f>VLOOKUP(B146,'Školská zařízení'!A:J,6)</f>
        <v> 102002312</v>
      </c>
      <c r="G146" s="234">
        <f>VLOOKUP(B146,'Školská zařízení'!A:J,7)</f>
        <v>600042022</v>
      </c>
      <c r="H146" s="170" t="s">
        <v>938</v>
      </c>
      <c r="I146" s="59" t="str">
        <f>VLOOKUP(B146,'Školská zařízení'!A:J,8)</f>
        <v>Středočeský</v>
      </c>
      <c r="J146" s="59" t="str">
        <f>VLOOKUP(B146,'Školská zařízení'!A:J,9)</f>
        <v>Benešov</v>
      </c>
      <c r="K146" s="59" t="str">
        <f>VLOOKUP(B146,'Školská zařízení'!A:J,10)</f>
        <v>Chocerady</v>
      </c>
      <c r="L146" s="10" t="s">
        <v>938</v>
      </c>
      <c r="M146" s="85">
        <v>2500000</v>
      </c>
      <c r="N146" s="86">
        <f t="shared" si="4"/>
        <v>1750000</v>
      </c>
      <c r="O146" s="175">
        <v>2025</v>
      </c>
      <c r="P146" s="43">
        <v>2027</v>
      </c>
      <c r="Q146" s="43" t="s">
        <v>745</v>
      </c>
      <c r="R146" s="43" t="s">
        <v>745</v>
      </c>
      <c r="S146" s="43" t="s">
        <v>745</v>
      </c>
      <c r="T146" s="43" t="s">
        <v>745</v>
      </c>
      <c r="U146" s="43"/>
      <c r="V146" s="43"/>
      <c r="W146" s="43"/>
      <c r="X146" s="43" t="s">
        <v>745</v>
      </c>
      <c r="Y146" s="43"/>
      <c r="Z146" s="87"/>
      <c r="AA146" s="15"/>
      <c r="AB146" s="92"/>
    </row>
    <row r="147" spans="1:28" s="50" customFormat="1" ht="16" x14ac:dyDescent="0.2">
      <c r="A147" s="88">
        <v>143</v>
      </c>
      <c r="B147" s="243" t="s">
        <v>208</v>
      </c>
      <c r="C147" s="233" t="str">
        <f>VLOOKUP(B147,'Školská zařízení'!A:J,2)</f>
        <v>Základní škola a Mateřská škola Chocerady 267, příspěvková organizace</v>
      </c>
      <c r="D147" s="233" t="str">
        <f>VLOOKUP(B147,'Školská zařízení'!A:J,4)</f>
        <v>Obec Chocerady</v>
      </c>
      <c r="E147" s="234">
        <f>VLOOKUP(B147,'Školská zařízení'!A:J,5)</f>
        <v>75002922</v>
      </c>
      <c r="F147" s="234" t="str">
        <f>VLOOKUP(B147,'Školská zařízení'!A:J,6)</f>
        <v> 102002312</v>
      </c>
      <c r="G147" s="234">
        <f>VLOOKUP(B147,'Školská zařízení'!A:J,7)</f>
        <v>600042022</v>
      </c>
      <c r="H147" s="170" t="s">
        <v>1048</v>
      </c>
      <c r="I147" s="168" t="str">
        <f>VLOOKUP(B147,'Školská zařízení'!A:J,8)</f>
        <v>Středočeský</v>
      </c>
      <c r="J147" s="168" t="str">
        <f>VLOOKUP(B147,'Školská zařízení'!A:J,9)</f>
        <v>Benešov</v>
      </c>
      <c r="K147" s="168" t="str">
        <f>VLOOKUP(B147,'Školská zařízení'!A:J,10)</f>
        <v>Chocerady</v>
      </c>
      <c r="L147" s="170" t="s">
        <v>1048</v>
      </c>
      <c r="M147" s="171">
        <v>30000000</v>
      </c>
      <c r="N147" s="172">
        <f t="shared" si="4"/>
        <v>21000000</v>
      </c>
      <c r="O147" s="175">
        <v>2025</v>
      </c>
      <c r="P147" s="169">
        <v>2027</v>
      </c>
      <c r="Q147" s="169"/>
      <c r="R147" s="169"/>
      <c r="S147" s="169"/>
      <c r="T147" s="169"/>
      <c r="U147" s="169"/>
      <c r="V147" s="169"/>
      <c r="W147" s="169" t="s">
        <v>745</v>
      </c>
      <c r="X147" s="169"/>
      <c r="Y147" s="169"/>
      <c r="Z147" s="176"/>
      <c r="AA147" s="137"/>
      <c r="AB147" s="177"/>
    </row>
    <row r="148" spans="1:28" s="50" customFormat="1" ht="32" x14ac:dyDescent="0.2">
      <c r="A148" s="88">
        <v>144</v>
      </c>
      <c r="B148" s="243" t="s">
        <v>208</v>
      </c>
      <c r="C148" s="233" t="str">
        <f>VLOOKUP(B148,'Školská zařízení'!A:J,2)</f>
        <v>Základní škola a Mateřská škola Chocerady 267, příspěvková organizace</v>
      </c>
      <c r="D148" s="233" t="str">
        <f>VLOOKUP(B148,'Školská zařízení'!A:J,4)</f>
        <v>Obec Chocerady</v>
      </c>
      <c r="E148" s="234">
        <f>VLOOKUP(B148,'Školská zařízení'!A:J,5)</f>
        <v>75002922</v>
      </c>
      <c r="F148" s="234" t="str">
        <f>VLOOKUP(B148,'Školská zařízení'!A:J,6)</f>
        <v> 102002312</v>
      </c>
      <c r="G148" s="234">
        <f>VLOOKUP(B148,'Školská zařízení'!A:J,7)</f>
        <v>600042022</v>
      </c>
      <c r="H148" s="170" t="s">
        <v>939</v>
      </c>
      <c r="I148" s="59" t="str">
        <f>VLOOKUP(B148,'Školská zařízení'!A:J,8)</f>
        <v>Středočeský</v>
      </c>
      <c r="J148" s="59" t="str">
        <f>VLOOKUP(B148,'Školská zařízení'!A:J,9)</f>
        <v>Benešov</v>
      </c>
      <c r="K148" s="59" t="str">
        <f>VLOOKUP(B148,'Školská zařízení'!A:J,10)</f>
        <v>Chocerady</v>
      </c>
      <c r="L148" s="10" t="s">
        <v>939</v>
      </c>
      <c r="M148" s="171">
        <v>50000000</v>
      </c>
      <c r="N148" s="86">
        <f t="shared" si="4"/>
        <v>35000000</v>
      </c>
      <c r="O148" s="175">
        <v>2025</v>
      </c>
      <c r="P148" s="43">
        <v>2027</v>
      </c>
      <c r="Q148" s="43" t="s">
        <v>745</v>
      </c>
      <c r="R148" s="43" t="s">
        <v>745</v>
      </c>
      <c r="S148" s="43" t="s">
        <v>745</v>
      </c>
      <c r="T148" s="43" t="s">
        <v>745</v>
      </c>
      <c r="U148" s="43"/>
      <c r="V148" s="43"/>
      <c r="W148" s="43"/>
      <c r="X148" s="43" t="s">
        <v>745</v>
      </c>
      <c r="Y148" s="43"/>
      <c r="Z148" s="87"/>
      <c r="AA148" s="15"/>
      <c r="AB148" s="92"/>
    </row>
    <row r="149" spans="1:28" ht="32" x14ac:dyDescent="0.2">
      <c r="A149" s="88">
        <v>145</v>
      </c>
      <c r="B149" s="243" t="s">
        <v>210</v>
      </c>
      <c r="C149" s="233" t="str">
        <f>VLOOKUP(B149,'Školská zařízení'!A:J,2)</f>
        <v>Základní škola a Mateřská škola, Chotýšany, okres Benešov</v>
      </c>
      <c r="D149" s="233" t="str">
        <f>VLOOKUP(B149,'Školská zařízení'!A:J,4)</f>
        <v>Obec Chotýšany</v>
      </c>
      <c r="E149" s="234">
        <f>VLOOKUP(B149,'Školská zařízení'!A:J,5)</f>
        <v>71006559</v>
      </c>
      <c r="F149" s="234">
        <f>VLOOKUP(B149,'Školská zařízení'!A:J,6)</f>
        <v>102662321</v>
      </c>
      <c r="G149" s="234">
        <f>VLOOKUP(B149,'Školská zařízení'!A:J,7)</f>
        <v>600042235</v>
      </c>
      <c r="H149" s="10" t="s">
        <v>717</v>
      </c>
      <c r="I149" s="59" t="str">
        <f>VLOOKUP(B149,'Školská zařízení'!A:J,8)</f>
        <v>Středočeský</v>
      </c>
      <c r="J149" s="59" t="str">
        <f>VLOOKUP(B149,'Školská zařízení'!A:J,9)</f>
        <v>Benešov</v>
      </c>
      <c r="K149" s="59" t="str">
        <f>VLOOKUP(B149,'Školská zařízení'!A:J,10)</f>
        <v>Chotýšany</v>
      </c>
      <c r="L149" s="10" t="s">
        <v>718</v>
      </c>
      <c r="M149" s="85">
        <v>1500000</v>
      </c>
      <c r="N149" s="86">
        <f t="shared" si="4"/>
        <v>1050000</v>
      </c>
      <c r="O149" s="68">
        <v>2022</v>
      </c>
      <c r="P149" s="43">
        <v>2025</v>
      </c>
      <c r="Q149" s="43"/>
      <c r="R149" s="43"/>
      <c r="S149" s="43"/>
      <c r="T149" s="43"/>
      <c r="U149" s="43"/>
      <c r="V149" s="43"/>
      <c r="W149" s="43"/>
      <c r="X149" s="43"/>
      <c r="Y149" s="43"/>
      <c r="Z149" s="87"/>
      <c r="AA149" s="15"/>
      <c r="AB149" s="91" t="s">
        <v>271</v>
      </c>
    </row>
    <row r="150" spans="1:28" ht="16" x14ac:dyDescent="0.2">
      <c r="A150" s="88">
        <v>146</v>
      </c>
      <c r="B150" s="243" t="s">
        <v>209</v>
      </c>
      <c r="C150" s="233" t="str">
        <f>VLOOKUP(B150,'Školská zařízení'!A:J,2)</f>
        <v>Základní škola a Mateřská škola, Chotýšany, okres Benešov</v>
      </c>
      <c r="D150" s="233" t="str">
        <f>VLOOKUP(B150,'Školská zařízení'!A:J,4)</f>
        <v>Obec Chotýšany</v>
      </c>
      <c r="E150" s="234">
        <f>VLOOKUP(B150,'Školská zařízení'!A:J,5)</f>
        <v>71006559</v>
      </c>
      <c r="F150" s="234">
        <f>VLOOKUP(B150,'Školská zařízení'!A:J,6)</f>
        <v>102002037</v>
      </c>
      <c r="G150" s="234">
        <f>VLOOKUP(B150,'Školská zařízení'!A:J,7)</f>
        <v>600042235</v>
      </c>
      <c r="H150" s="10" t="s">
        <v>397</v>
      </c>
      <c r="I150" s="59" t="str">
        <f>VLOOKUP(B150,'Školská zařízení'!A:J,8)</f>
        <v>Středočeský</v>
      </c>
      <c r="J150" s="59" t="str">
        <f>VLOOKUP(B150,'Školská zařízení'!A:J,9)</f>
        <v>Benešov</v>
      </c>
      <c r="K150" s="59" t="str">
        <f>VLOOKUP(B150,'Školská zařízení'!A:J,10)</f>
        <v>Chotýšany</v>
      </c>
      <c r="L150" s="10"/>
      <c r="M150" s="85">
        <v>500000</v>
      </c>
      <c r="N150" s="86">
        <f t="shared" si="4"/>
        <v>350000</v>
      </c>
      <c r="O150" s="68">
        <v>2021</v>
      </c>
      <c r="P150" s="169">
        <v>2027</v>
      </c>
      <c r="Q150" s="68" t="s">
        <v>271</v>
      </c>
      <c r="R150" s="68" t="s">
        <v>271</v>
      </c>
      <c r="S150" s="68" t="s">
        <v>271</v>
      </c>
      <c r="T150" s="68" t="s">
        <v>271</v>
      </c>
      <c r="U150" s="43"/>
      <c r="V150" s="43"/>
      <c r="W150" s="43"/>
      <c r="X150" s="43"/>
      <c r="Y150" s="43" t="s">
        <v>271</v>
      </c>
      <c r="Z150" s="87"/>
      <c r="AA150" s="15"/>
      <c r="AB150" s="91" t="s">
        <v>271</v>
      </c>
    </row>
    <row r="151" spans="1:28" ht="32" x14ac:dyDescent="0.2">
      <c r="A151" s="88">
        <v>147</v>
      </c>
      <c r="B151" s="243" t="s">
        <v>209</v>
      </c>
      <c r="C151" s="233" t="str">
        <f>VLOOKUP(B151,'Školská zařízení'!A:J,2)</f>
        <v>Základní škola a Mateřská škola, Chotýšany, okres Benešov</v>
      </c>
      <c r="D151" s="233" t="str">
        <f>VLOOKUP(B151,'Školská zařízení'!A:J,4)</f>
        <v>Obec Chotýšany</v>
      </c>
      <c r="E151" s="234">
        <f>VLOOKUP(B151,'Školská zařízení'!A:J,5)</f>
        <v>71006559</v>
      </c>
      <c r="F151" s="234">
        <f>VLOOKUP(B151,'Školská zařízení'!A:J,6)</f>
        <v>102002037</v>
      </c>
      <c r="G151" s="234">
        <f>VLOOKUP(B151,'Školská zařízení'!A:J,7)</f>
        <v>600042235</v>
      </c>
      <c r="H151" s="10" t="s">
        <v>520</v>
      </c>
      <c r="I151" s="59" t="str">
        <f>VLOOKUP(B151,'Školská zařízení'!A:J,8)</f>
        <v>Středočeský</v>
      </c>
      <c r="J151" s="59" t="str">
        <f>VLOOKUP(B151,'Školská zařízení'!A:J,9)</f>
        <v>Benešov</v>
      </c>
      <c r="K151" s="59" t="str">
        <f>VLOOKUP(B151,'Školská zařízení'!A:J,10)</f>
        <v>Chotýšany</v>
      </c>
      <c r="L151" s="10" t="s">
        <v>521</v>
      </c>
      <c r="M151" s="85">
        <v>300000</v>
      </c>
      <c r="N151" s="86">
        <f t="shared" si="4"/>
        <v>210000</v>
      </c>
      <c r="O151" s="68">
        <v>2021</v>
      </c>
      <c r="P151" s="169">
        <v>2027</v>
      </c>
      <c r="Q151" s="43"/>
      <c r="R151" s="43" t="s">
        <v>271</v>
      </c>
      <c r="S151" s="43"/>
      <c r="T151" s="43"/>
      <c r="U151" s="43"/>
      <c r="V151" s="43"/>
      <c r="W151" s="43"/>
      <c r="X151" s="43"/>
      <c r="Y151" s="43"/>
      <c r="Z151" s="87"/>
      <c r="AA151" s="15"/>
      <c r="AB151" s="91" t="s">
        <v>271</v>
      </c>
    </row>
    <row r="152" spans="1:28" ht="16" x14ac:dyDescent="0.2">
      <c r="A152" s="88">
        <v>148</v>
      </c>
      <c r="B152" s="243" t="s">
        <v>209</v>
      </c>
      <c r="C152" s="233" t="str">
        <f>VLOOKUP(B152,'Školská zařízení'!A:J,2)</f>
        <v>Základní škola a Mateřská škola, Chotýšany, okres Benešov</v>
      </c>
      <c r="D152" s="233" t="str">
        <f>VLOOKUP(B152,'Školská zařízení'!A:J,4)</f>
        <v>Obec Chotýšany</v>
      </c>
      <c r="E152" s="234">
        <f>VLOOKUP(B152,'Školská zařízení'!A:J,5)</f>
        <v>71006559</v>
      </c>
      <c r="F152" s="234">
        <f>VLOOKUP(B152,'Školská zařízení'!A:J,6)</f>
        <v>102002037</v>
      </c>
      <c r="G152" s="234">
        <f>VLOOKUP(B152,'Školská zařízení'!A:J,7)</f>
        <v>600042235</v>
      </c>
      <c r="H152" s="10" t="s">
        <v>522</v>
      </c>
      <c r="I152" s="59" t="str">
        <f>VLOOKUP(B152,'Školská zařízení'!A:J,8)</f>
        <v>Středočeský</v>
      </c>
      <c r="J152" s="59" t="str">
        <f>VLOOKUP(B152,'Školská zařízení'!A:J,9)</f>
        <v>Benešov</v>
      </c>
      <c r="K152" s="59" t="str">
        <f>VLOOKUP(B152,'Školská zařízení'!A:J,10)</f>
        <v>Chotýšany</v>
      </c>
      <c r="L152" s="10" t="s">
        <v>523</v>
      </c>
      <c r="M152" s="85">
        <v>2000000</v>
      </c>
      <c r="N152" s="86">
        <f t="shared" si="4"/>
        <v>1400000</v>
      </c>
      <c r="O152" s="68">
        <v>2021</v>
      </c>
      <c r="P152" s="169">
        <v>2027</v>
      </c>
      <c r="Q152" s="43"/>
      <c r="R152" s="43"/>
      <c r="S152" s="43"/>
      <c r="T152" s="43"/>
      <c r="U152" s="43"/>
      <c r="V152" s="43"/>
      <c r="W152" s="43" t="s">
        <v>745</v>
      </c>
      <c r="X152" s="43"/>
      <c r="Y152" s="43"/>
      <c r="Z152" s="87"/>
      <c r="AA152" s="15"/>
      <c r="AB152" s="91" t="s">
        <v>271</v>
      </c>
    </row>
    <row r="153" spans="1:28" ht="32" x14ac:dyDescent="0.2">
      <c r="A153" s="88">
        <v>149</v>
      </c>
      <c r="B153" s="243" t="s">
        <v>209</v>
      </c>
      <c r="C153" s="233" t="str">
        <f>VLOOKUP(B153,'Školská zařízení'!A:J,2)</f>
        <v>Základní škola a Mateřská škola, Chotýšany, okres Benešov</v>
      </c>
      <c r="D153" s="233" t="str">
        <f>VLOOKUP(B153,'Školská zařízení'!A:J,4)</f>
        <v>Obec Chotýšany</v>
      </c>
      <c r="E153" s="234">
        <f>VLOOKUP(B153,'Školská zařízení'!A:J,5)</f>
        <v>71006559</v>
      </c>
      <c r="F153" s="234">
        <f>VLOOKUP(B153,'Školská zařízení'!A:J,6)</f>
        <v>102002037</v>
      </c>
      <c r="G153" s="234">
        <f>VLOOKUP(B153,'Školská zařízení'!A:J,7)</f>
        <v>600042235</v>
      </c>
      <c r="H153" s="10" t="s">
        <v>524</v>
      </c>
      <c r="I153" s="59" t="str">
        <f>VLOOKUP(B153,'Školská zařízení'!A:J,8)</f>
        <v>Středočeský</v>
      </c>
      <c r="J153" s="59" t="str">
        <f>VLOOKUP(B153,'Školská zařízení'!A:J,9)</f>
        <v>Benešov</v>
      </c>
      <c r="K153" s="59" t="str">
        <f>VLOOKUP(B153,'Školská zařízení'!A:J,10)</f>
        <v>Chotýšany</v>
      </c>
      <c r="L153" s="10" t="s">
        <v>525</v>
      </c>
      <c r="M153" s="85">
        <v>5000000</v>
      </c>
      <c r="N153" s="86">
        <f t="shared" si="4"/>
        <v>3500000</v>
      </c>
      <c r="O153" s="68">
        <v>2021</v>
      </c>
      <c r="P153" s="43">
        <v>2025</v>
      </c>
      <c r="Q153" s="43" t="s">
        <v>745</v>
      </c>
      <c r="R153" s="43" t="s">
        <v>745</v>
      </c>
      <c r="S153" s="43" t="s">
        <v>745</v>
      </c>
      <c r="T153" s="43" t="s">
        <v>745</v>
      </c>
      <c r="U153" s="43"/>
      <c r="V153" s="43"/>
      <c r="W153" s="43"/>
      <c r="X153" s="43"/>
      <c r="Y153" s="43"/>
      <c r="Z153" s="87" t="s">
        <v>906</v>
      </c>
      <c r="AA153" s="15" t="s">
        <v>709</v>
      </c>
      <c r="AB153" s="91" t="s">
        <v>271</v>
      </c>
    </row>
    <row r="154" spans="1:28" ht="16" x14ac:dyDescent="0.2">
      <c r="A154" s="88">
        <v>150</v>
      </c>
      <c r="B154" s="243" t="s">
        <v>209</v>
      </c>
      <c r="C154" s="233" t="str">
        <f>VLOOKUP(B154,'Školská zařízení'!A:J,2)</f>
        <v>Základní škola a Mateřská škola, Chotýšany, okres Benešov</v>
      </c>
      <c r="D154" s="233" t="str">
        <f>VLOOKUP(B154,'Školská zařízení'!A:J,4)</f>
        <v>Obec Chotýšany</v>
      </c>
      <c r="E154" s="234">
        <f>VLOOKUP(B154,'Školská zařízení'!A:J,5)</f>
        <v>71006559</v>
      </c>
      <c r="F154" s="234">
        <f>VLOOKUP(B154,'Školská zařízení'!A:J,6)</f>
        <v>102002037</v>
      </c>
      <c r="G154" s="234">
        <f>VLOOKUP(B154,'Školská zařízení'!A:J,7)</f>
        <v>600042235</v>
      </c>
      <c r="H154" s="10" t="s">
        <v>526</v>
      </c>
      <c r="I154" s="59" t="str">
        <f>VLOOKUP(B154,'Školská zařízení'!A:J,8)</f>
        <v>Středočeský</v>
      </c>
      <c r="J154" s="59" t="str">
        <f>VLOOKUP(B154,'Školská zařízení'!A:J,9)</f>
        <v>Benešov</v>
      </c>
      <c r="K154" s="59" t="str">
        <f>VLOOKUP(B154,'Školská zařízení'!A:J,10)</f>
        <v>Chotýšany</v>
      </c>
      <c r="L154" s="10" t="s">
        <v>527</v>
      </c>
      <c r="M154" s="85">
        <v>300000</v>
      </c>
      <c r="N154" s="86">
        <f t="shared" si="4"/>
        <v>210000</v>
      </c>
      <c r="O154" s="68">
        <v>2021</v>
      </c>
      <c r="P154" s="43">
        <v>2025</v>
      </c>
      <c r="Q154" s="43"/>
      <c r="R154" s="43"/>
      <c r="S154" s="43"/>
      <c r="T154" s="43" t="s">
        <v>271</v>
      </c>
      <c r="U154" s="43"/>
      <c r="V154" s="43"/>
      <c r="W154" s="43"/>
      <c r="X154" s="43"/>
      <c r="Y154" s="43"/>
      <c r="Z154" s="87"/>
      <c r="AA154" s="15"/>
      <c r="AB154" s="91" t="s">
        <v>271</v>
      </c>
    </row>
    <row r="155" spans="1:28" ht="32" x14ac:dyDescent="0.2">
      <c r="A155" s="88">
        <v>151</v>
      </c>
      <c r="B155" s="243" t="s">
        <v>209</v>
      </c>
      <c r="C155" s="233" t="str">
        <f>VLOOKUP(B155,'Školská zařízení'!A:J,2)</f>
        <v>Základní škola a Mateřská škola, Chotýšany, okres Benešov</v>
      </c>
      <c r="D155" s="233" t="str">
        <f>VLOOKUP(B155,'Školská zařízení'!A:J,4)</f>
        <v>Obec Chotýšany</v>
      </c>
      <c r="E155" s="234">
        <f>VLOOKUP(B155,'Školská zařízení'!A:J,5)</f>
        <v>71006559</v>
      </c>
      <c r="F155" s="234">
        <f>VLOOKUP(B155,'Školská zařízení'!A:J,6)</f>
        <v>102002037</v>
      </c>
      <c r="G155" s="234">
        <f>VLOOKUP(B155,'Školská zařízení'!A:J,7)</f>
        <v>600042235</v>
      </c>
      <c r="H155" s="10" t="s">
        <v>528</v>
      </c>
      <c r="I155" s="59" t="str">
        <f>VLOOKUP(B155,'Školská zařízení'!A:J,8)</f>
        <v>Středočeský</v>
      </c>
      <c r="J155" s="59" t="str">
        <f>VLOOKUP(B155,'Školská zařízení'!A:J,9)</f>
        <v>Benešov</v>
      </c>
      <c r="K155" s="59" t="str">
        <f>VLOOKUP(B155,'Školská zařízení'!A:J,10)</f>
        <v>Chotýšany</v>
      </c>
      <c r="L155" s="10" t="s">
        <v>529</v>
      </c>
      <c r="M155" s="85">
        <v>500000</v>
      </c>
      <c r="N155" s="86">
        <f t="shared" si="4"/>
        <v>350000</v>
      </c>
      <c r="O155" s="68">
        <v>2021</v>
      </c>
      <c r="P155" s="169">
        <v>2027</v>
      </c>
      <c r="Q155" s="43"/>
      <c r="R155" s="43"/>
      <c r="S155" s="43"/>
      <c r="T155" s="43"/>
      <c r="U155" s="43"/>
      <c r="V155" s="43"/>
      <c r="W155" s="43" t="s">
        <v>745</v>
      </c>
      <c r="X155" s="43"/>
      <c r="Y155" s="43"/>
      <c r="Z155" s="87"/>
      <c r="AA155" s="15"/>
      <c r="AB155" s="91" t="s">
        <v>271</v>
      </c>
    </row>
    <row r="156" spans="1:28" ht="32" x14ac:dyDescent="0.2">
      <c r="A156" s="88">
        <v>152</v>
      </c>
      <c r="B156" s="243" t="s">
        <v>209</v>
      </c>
      <c r="C156" s="233" t="str">
        <f>VLOOKUP(B156,'Školská zařízení'!A:J,2)</f>
        <v>Základní škola a Mateřská škola, Chotýšany, okres Benešov</v>
      </c>
      <c r="D156" s="233" t="str">
        <f>VLOOKUP(B156,'Školská zařízení'!A:J,4)</f>
        <v>Obec Chotýšany</v>
      </c>
      <c r="E156" s="234">
        <f>VLOOKUP(B156,'Školská zařízení'!A:J,5)</f>
        <v>71006559</v>
      </c>
      <c r="F156" s="234">
        <f>VLOOKUP(B156,'Školská zařízení'!A:J,6)</f>
        <v>102002037</v>
      </c>
      <c r="G156" s="234">
        <f>VLOOKUP(B156,'Školská zařízení'!A:J,7)</f>
        <v>600042235</v>
      </c>
      <c r="H156" s="10" t="s">
        <v>448</v>
      </c>
      <c r="I156" s="59" t="str">
        <f>VLOOKUP(B156,'Školská zařízení'!A:J,8)</f>
        <v>Středočeský</v>
      </c>
      <c r="J156" s="59" t="str">
        <f>VLOOKUP(B156,'Školská zařízení'!A:J,9)</f>
        <v>Benešov</v>
      </c>
      <c r="K156" s="59" t="str">
        <f>VLOOKUP(B156,'Školská zařízení'!A:J,10)</f>
        <v>Chotýšany</v>
      </c>
      <c r="L156" s="10" t="s">
        <v>773</v>
      </c>
      <c r="M156" s="85">
        <v>500000</v>
      </c>
      <c r="N156" s="86">
        <f t="shared" si="4"/>
        <v>350000</v>
      </c>
      <c r="O156" s="68">
        <v>2021</v>
      </c>
      <c r="P156" s="169">
        <v>2027</v>
      </c>
      <c r="Q156" s="68" t="s">
        <v>271</v>
      </c>
      <c r="R156" s="68" t="s">
        <v>271</v>
      </c>
      <c r="S156" s="68" t="s">
        <v>271</v>
      </c>
      <c r="T156" s="68" t="s">
        <v>271</v>
      </c>
      <c r="U156" s="43"/>
      <c r="V156" s="43"/>
      <c r="W156" s="43"/>
      <c r="X156" s="43"/>
      <c r="Y156" s="43"/>
      <c r="Z156" s="87"/>
      <c r="AA156" s="15"/>
      <c r="AB156" s="91" t="s">
        <v>271</v>
      </c>
    </row>
    <row r="157" spans="1:28" ht="32" x14ac:dyDescent="0.2">
      <c r="A157" s="88">
        <v>153</v>
      </c>
      <c r="B157" s="243" t="s">
        <v>216</v>
      </c>
      <c r="C157" s="233" t="str">
        <f>VLOOKUP(B157,'Školská zařízení'!A:J,2)</f>
        <v>Základní škola Krhanice, okres Benešov</v>
      </c>
      <c r="D157" s="233" t="str">
        <f>VLOOKUP(B157,'Školská zařízení'!A:J,4)</f>
        <v>Obec Krhanice</v>
      </c>
      <c r="E157" s="234">
        <f>VLOOKUP(B157,'Školská zařízení'!A:J,5)</f>
        <v>75033453</v>
      </c>
      <c r="F157" s="234" t="str">
        <f>VLOOKUP(B157,'Školská zařízení'!A:J,6)</f>
        <v>   102002398</v>
      </c>
      <c r="G157" s="234">
        <f>VLOOKUP(B157,'Školská zařízení'!A:J,7)</f>
        <v>600042049</v>
      </c>
      <c r="H157" s="10" t="s">
        <v>409</v>
      </c>
      <c r="I157" s="59" t="str">
        <f>VLOOKUP(B157,'Školská zařízení'!A:J,8)</f>
        <v>Středočeský</v>
      </c>
      <c r="J157" s="59" t="str">
        <f>VLOOKUP(B157,'Školská zařízení'!A:J,9)</f>
        <v>Benešov</v>
      </c>
      <c r="K157" s="59" t="str">
        <f>VLOOKUP(B157,'Školská zařízení'!A:J,10)</f>
        <v>Krhanice</v>
      </c>
      <c r="L157" s="10"/>
      <c r="M157" s="85">
        <v>1350000</v>
      </c>
      <c r="N157" s="86">
        <f t="shared" si="4"/>
        <v>944999.99999999988</v>
      </c>
      <c r="O157" s="175">
        <v>2025</v>
      </c>
      <c r="P157" s="169">
        <v>2026</v>
      </c>
      <c r="Q157" s="68" t="s">
        <v>271</v>
      </c>
      <c r="R157" s="68"/>
      <c r="S157" s="68" t="s">
        <v>271</v>
      </c>
      <c r="T157" s="68"/>
      <c r="U157" s="43"/>
      <c r="V157" s="43"/>
      <c r="W157" s="43"/>
      <c r="X157" s="43"/>
      <c r="Y157" s="43"/>
      <c r="Z157" s="87"/>
      <c r="AA157" s="15"/>
      <c r="AB157" s="91"/>
    </row>
    <row r="158" spans="1:28" ht="16" x14ac:dyDescent="0.2">
      <c r="A158" s="88">
        <v>154</v>
      </c>
      <c r="B158" s="243" t="s">
        <v>216</v>
      </c>
      <c r="C158" s="233" t="str">
        <f>VLOOKUP(B158,'Školská zařízení'!A:J,2)</f>
        <v>Základní škola Krhanice, okres Benešov</v>
      </c>
      <c r="D158" s="233" t="str">
        <f>VLOOKUP(B158,'Školská zařízení'!A:J,4)</f>
        <v>Obec Krhanice</v>
      </c>
      <c r="E158" s="234">
        <f>VLOOKUP(B158,'Školská zařízení'!A:J,5)</f>
        <v>75033453</v>
      </c>
      <c r="F158" s="234" t="str">
        <f>VLOOKUP(B158,'Školská zařízení'!A:J,6)</f>
        <v>   102002398</v>
      </c>
      <c r="G158" s="234">
        <f>VLOOKUP(B158,'Školská zařízení'!A:J,7)</f>
        <v>600042049</v>
      </c>
      <c r="H158" s="10" t="s">
        <v>441</v>
      </c>
      <c r="I158" s="59" t="str">
        <f>VLOOKUP(B158,'Školská zařízení'!A:J,8)</f>
        <v>Středočeský</v>
      </c>
      <c r="J158" s="59" t="str">
        <f>VLOOKUP(B158,'Školská zařízení'!A:J,9)</f>
        <v>Benešov</v>
      </c>
      <c r="K158" s="59" t="str">
        <f>VLOOKUP(B158,'Školská zařízení'!A:J,10)</f>
        <v>Krhanice</v>
      </c>
      <c r="L158" s="10"/>
      <c r="M158" s="85">
        <v>7500000</v>
      </c>
      <c r="N158" s="86">
        <f t="shared" si="4"/>
        <v>5250000</v>
      </c>
      <c r="O158" s="175">
        <v>2025</v>
      </c>
      <c r="P158" s="169">
        <v>2027</v>
      </c>
      <c r="Q158" s="68" t="s">
        <v>271</v>
      </c>
      <c r="R158" s="68" t="s">
        <v>271</v>
      </c>
      <c r="S158" s="68" t="s">
        <v>271</v>
      </c>
      <c r="T158" s="68" t="s">
        <v>271</v>
      </c>
      <c r="U158" s="43"/>
      <c r="V158" s="43"/>
      <c r="W158" s="43"/>
      <c r="X158" s="43"/>
      <c r="Y158" s="43"/>
      <c r="Z158" s="87"/>
      <c r="AA158" s="15"/>
      <c r="AB158" s="91" t="s">
        <v>271</v>
      </c>
    </row>
    <row r="159" spans="1:28" ht="32" x14ac:dyDescent="0.2">
      <c r="A159" s="88">
        <v>155</v>
      </c>
      <c r="B159" s="243" t="s">
        <v>216</v>
      </c>
      <c r="C159" s="233" t="str">
        <f>VLOOKUP(B159,'Školská zařízení'!A:J,2)</f>
        <v>Základní škola Krhanice, okres Benešov</v>
      </c>
      <c r="D159" s="233" t="str">
        <f>VLOOKUP(B159,'Školská zařízení'!A:J,4)</f>
        <v>Obec Krhanice</v>
      </c>
      <c r="E159" s="234">
        <f>VLOOKUP(B159,'Školská zařízení'!A:J,5)</f>
        <v>75033453</v>
      </c>
      <c r="F159" s="234" t="str">
        <f>VLOOKUP(B159,'Školská zařízení'!A:J,6)</f>
        <v>   102002398</v>
      </c>
      <c r="G159" s="234">
        <f>VLOOKUP(B159,'Školská zařízení'!A:J,7)</f>
        <v>600042049</v>
      </c>
      <c r="H159" s="10" t="s">
        <v>445</v>
      </c>
      <c r="I159" s="59" t="str">
        <f>VLOOKUP(B159,'Školská zařízení'!A:J,8)</f>
        <v>Středočeský</v>
      </c>
      <c r="J159" s="59" t="str">
        <f>VLOOKUP(B159,'Školská zařízení'!A:J,9)</f>
        <v>Benešov</v>
      </c>
      <c r="K159" s="59" t="str">
        <f>VLOOKUP(B159,'Školská zařízení'!A:J,10)</f>
        <v>Krhanice</v>
      </c>
      <c r="L159" s="10"/>
      <c r="M159" s="85">
        <v>1300000</v>
      </c>
      <c r="N159" s="86">
        <f t="shared" si="4"/>
        <v>910000</v>
      </c>
      <c r="O159" s="175">
        <v>2025</v>
      </c>
      <c r="P159" s="169">
        <v>2026</v>
      </c>
      <c r="Q159" s="68" t="s">
        <v>271</v>
      </c>
      <c r="R159" s="68" t="s">
        <v>271</v>
      </c>
      <c r="S159" s="68" t="s">
        <v>271</v>
      </c>
      <c r="T159" s="68" t="s">
        <v>271</v>
      </c>
      <c r="U159" s="43"/>
      <c r="V159" s="43"/>
      <c r="W159" s="43"/>
      <c r="X159" s="43"/>
      <c r="Y159" s="43"/>
      <c r="Z159" s="87"/>
      <c r="AA159" s="15"/>
      <c r="AB159" s="91" t="s">
        <v>271</v>
      </c>
    </row>
    <row r="160" spans="1:28" ht="32" x14ac:dyDescent="0.2">
      <c r="A160" s="88">
        <v>156</v>
      </c>
      <c r="B160" s="243" t="s">
        <v>216</v>
      </c>
      <c r="C160" s="233" t="str">
        <f>VLOOKUP(B160,'Školská zařízení'!A:J,2)</f>
        <v>Základní škola Krhanice, okres Benešov</v>
      </c>
      <c r="D160" s="233" t="str">
        <f>VLOOKUP(B160,'Školská zařízení'!A:J,4)</f>
        <v>Obec Krhanice</v>
      </c>
      <c r="E160" s="234">
        <f>VLOOKUP(B160,'Školská zařízení'!A:J,5)</f>
        <v>75033453</v>
      </c>
      <c r="F160" s="234" t="str">
        <f>VLOOKUP(B160,'Školská zařízení'!A:J,6)</f>
        <v>   102002398</v>
      </c>
      <c r="G160" s="234">
        <f>VLOOKUP(B160,'Školská zařízení'!A:J,7)</f>
        <v>600042049</v>
      </c>
      <c r="H160" s="10" t="s">
        <v>453</v>
      </c>
      <c r="I160" s="59" t="str">
        <f>VLOOKUP(B160,'Školská zařízení'!A:J,8)</f>
        <v>Středočeský</v>
      </c>
      <c r="J160" s="59" t="str">
        <f>VLOOKUP(B160,'Školská zařízení'!A:J,9)</f>
        <v>Benešov</v>
      </c>
      <c r="K160" s="59" t="str">
        <f>VLOOKUP(B160,'Školská zařízení'!A:J,10)</f>
        <v>Krhanice</v>
      </c>
      <c r="L160" s="10" t="s">
        <v>453</v>
      </c>
      <c r="M160" s="85">
        <v>1300000</v>
      </c>
      <c r="N160" s="86">
        <f t="shared" si="4"/>
        <v>910000</v>
      </c>
      <c r="O160" s="175">
        <v>2025</v>
      </c>
      <c r="P160" s="169">
        <v>2026</v>
      </c>
      <c r="Q160" s="43"/>
      <c r="R160" s="43" t="s">
        <v>271</v>
      </c>
      <c r="S160" s="43"/>
      <c r="T160" s="43"/>
      <c r="U160" s="43"/>
      <c r="V160" s="43"/>
      <c r="W160" s="43"/>
      <c r="X160" s="43"/>
      <c r="Y160" s="43"/>
      <c r="Z160" s="87"/>
      <c r="AA160" s="15"/>
      <c r="AB160" s="92"/>
    </row>
    <row r="161" spans="1:28" ht="32" x14ac:dyDescent="0.2">
      <c r="A161" s="88">
        <v>157</v>
      </c>
      <c r="B161" s="243" t="s">
        <v>216</v>
      </c>
      <c r="C161" s="233" t="str">
        <f>VLOOKUP(B161,'Školská zařízení'!A:J,2)</f>
        <v>Základní škola Krhanice, okres Benešov</v>
      </c>
      <c r="D161" s="233" t="str">
        <f>VLOOKUP(B161,'Školská zařízení'!A:J,4)</f>
        <v>Obec Krhanice</v>
      </c>
      <c r="E161" s="234">
        <f>VLOOKUP(B161,'Školská zařízení'!A:J,5)</f>
        <v>75033453</v>
      </c>
      <c r="F161" s="234" t="str">
        <f>VLOOKUP(B161,'Školská zařízení'!A:J,6)</f>
        <v>   102002398</v>
      </c>
      <c r="G161" s="234">
        <f>VLOOKUP(B161,'Školská zařízení'!A:J,7)</f>
        <v>600042049</v>
      </c>
      <c r="H161" s="10" t="s">
        <v>454</v>
      </c>
      <c r="I161" s="59" t="str">
        <f>VLOOKUP(B161,'Školská zařízení'!A:J,8)</f>
        <v>Středočeský</v>
      </c>
      <c r="J161" s="59" t="str">
        <f>VLOOKUP(B161,'Školská zařízení'!A:J,9)</f>
        <v>Benešov</v>
      </c>
      <c r="K161" s="59" t="str">
        <f>VLOOKUP(B161,'Školská zařízení'!A:J,10)</f>
        <v>Krhanice</v>
      </c>
      <c r="L161" s="10" t="s">
        <v>454</v>
      </c>
      <c r="M161" s="85">
        <v>1800000</v>
      </c>
      <c r="N161" s="86">
        <f t="shared" si="4"/>
        <v>1260000</v>
      </c>
      <c r="O161" s="175">
        <v>2025</v>
      </c>
      <c r="P161" s="169">
        <v>2026</v>
      </c>
      <c r="Q161" s="43"/>
      <c r="R161" s="43"/>
      <c r="S161" s="43"/>
      <c r="T161" s="43" t="s">
        <v>271</v>
      </c>
      <c r="U161" s="43"/>
      <c r="V161" s="43"/>
      <c r="W161" s="43"/>
      <c r="X161" s="43"/>
      <c r="Y161" s="43"/>
      <c r="Z161" s="87"/>
      <c r="AA161" s="15"/>
      <c r="AB161" s="92"/>
    </row>
    <row r="162" spans="1:28" ht="16" x14ac:dyDescent="0.2">
      <c r="A162" s="88">
        <v>158</v>
      </c>
      <c r="B162" s="243" t="s">
        <v>216</v>
      </c>
      <c r="C162" s="233" t="str">
        <f>VLOOKUP(B162,'Školská zařízení'!A:J,2)</f>
        <v>Základní škola Krhanice, okres Benešov</v>
      </c>
      <c r="D162" s="233" t="str">
        <f>VLOOKUP(B162,'Školská zařízení'!A:J,4)</f>
        <v>Obec Krhanice</v>
      </c>
      <c r="E162" s="234">
        <f>VLOOKUP(B162,'Školská zařízení'!A:J,5)</f>
        <v>75033453</v>
      </c>
      <c r="F162" s="234" t="str">
        <f>VLOOKUP(B162,'Školská zařízení'!A:J,6)</f>
        <v>   102002398</v>
      </c>
      <c r="G162" s="234">
        <f>VLOOKUP(B162,'Školská zařízení'!A:J,7)</f>
        <v>600042049</v>
      </c>
      <c r="H162" s="10" t="s">
        <v>530</v>
      </c>
      <c r="I162" s="59" t="str">
        <f>VLOOKUP(B162,'Školská zařízení'!A:J,8)</f>
        <v>Středočeský</v>
      </c>
      <c r="J162" s="59" t="str">
        <f>VLOOKUP(B162,'Školská zařízení'!A:J,9)</f>
        <v>Benešov</v>
      </c>
      <c r="K162" s="59" t="str">
        <f>VLOOKUP(B162,'Školská zařízení'!A:J,10)</f>
        <v>Krhanice</v>
      </c>
      <c r="L162" s="10" t="s">
        <v>530</v>
      </c>
      <c r="M162" s="85">
        <v>30000000</v>
      </c>
      <c r="N162" s="86">
        <f t="shared" si="4"/>
        <v>21000000</v>
      </c>
      <c r="O162" s="175">
        <v>2026</v>
      </c>
      <c r="P162" s="169">
        <v>2029</v>
      </c>
      <c r="Q162" s="43"/>
      <c r="R162" s="43"/>
      <c r="S162" s="43"/>
      <c r="T162" s="43"/>
      <c r="U162" s="43"/>
      <c r="V162" s="43"/>
      <c r="W162" s="43"/>
      <c r="X162" s="43"/>
      <c r="Y162" s="43"/>
      <c r="Z162" s="87"/>
      <c r="AA162" s="15"/>
      <c r="AB162" s="92"/>
    </row>
    <row r="163" spans="1:28" ht="48" x14ac:dyDescent="0.2">
      <c r="A163" s="88">
        <v>159</v>
      </c>
      <c r="B163" s="243" t="s">
        <v>216</v>
      </c>
      <c r="C163" s="233" t="str">
        <f>VLOOKUP(B163,'Školská zařízení'!A:J,2)</f>
        <v>Základní škola Krhanice, okres Benešov</v>
      </c>
      <c r="D163" s="233" t="str">
        <f>VLOOKUP(B163,'Školská zařízení'!A:J,4)</f>
        <v>Obec Krhanice</v>
      </c>
      <c r="E163" s="234">
        <f>VLOOKUP(B163,'Školská zařízení'!A:J,5)</f>
        <v>75033453</v>
      </c>
      <c r="F163" s="234" t="str">
        <f>VLOOKUP(B163,'Školská zařízení'!A:J,6)</f>
        <v>   102002398</v>
      </c>
      <c r="G163" s="234">
        <f>VLOOKUP(B163,'Školská zařízení'!A:J,7)</f>
        <v>600042049</v>
      </c>
      <c r="H163" s="10" t="s">
        <v>408</v>
      </c>
      <c r="I163" s="59" t="str">
        <f>VLOOKUP(B163,'Školská zařízení'!A:J,8)</f>
        <v>Středočeský</v>
      </c>
      <c r="J163" s="59" t="str">
        <f>VLOOKUP(B163,'Školská zařízení'!A:J,9)</f>
        <v>Benešov</v>
      </c>
      <c r="K163" s="59" t="str">
        <f>VLOOKUP(B163,'Školská zařízení'!A:J,10)</f>
        <v>Krhanice</v>
      </c>
      <c r="L163" s="10"/>
      <c r="M163" s="85">
        <v>1300000</v>
      </c>
      <c r="N163" s="86">
        <f t="shared" si="4"/>
        <v>910000</v>
      </c>
      <c r="O163" s="175">
        <v>2026</v>
      </c>
      <c r="P163" s="169">
        <v>2027</v>
      </c>
      <c r="Q163" s="68"/>
      <c r="R163" s="68"/>
      <c r="S163" s="68" t="s">
        <v>271</v>
      </c>
      <c r="T163" s="68"/>
      <c r="U163" s="43"/>
      <c r="V163" s="43"/>
      <c r="W163" s="43"/>
      <c r="X163" s="43"/>
      <c r="Y163" s="43"/>
      <c r="Z163" s="87"/>
      <c r="AA163" s="15"/>
      <c r="AB163" s="91"/>
    </row>
    <row r="164" spans="1:28" ht="64" x14ac:dyDescent="0.2">
      <c r="A164" s="88">
        <v>160</v>
      </c>
      <c r="B164" s="243" t="s">
        <v>217</v>
      </c>
      <c r="C164" s="233" t="str">
        <f>VLOOKUP(B164,'Školská zařízení'!A:J,2)</f>
        <v xml:space="preserve">Základní škola Josefa Suka a mateřská škola Křečovice </v>
      </c>
      <c r="D164" s="233" t="str">
        <f>VLOOKUP(B164,'Školská zařízení'!A:J,4)</f>
        <v>Obec Křečovice</v>
      </c>
      <c r="E164" s="234">
        <f>VLOOKUP(B164,'Školská zařízení'!A:J,5)</f>
        <v>75034794</v>
      </c>
      <c r="F164" s="234">
        <f>VLOOKUP(B164,'Školská zařízení'!A:J,6)</f>
        <v>102662339</v>
      </c>
      <c r="G164" s="234">
        <f>VLOOKUP(B164,'Školská zařízení'!A:J,7)</f>
        <v>600041891</v>
      </c>
      <c r="H164" s="10" t="s">
        <v>531</v>
      </c>
      <c r="I164" s="59" t="str">
        <f>VLOOKUP(B164,'Školská zařízení'!A:J,8)</f>
        <v>Středočeský</v>
      </c>
      <c r="J164" s="59" t="str">
        <f>VLOOKUP(B164,'Školská zařízení'!A:J,9)</f>
        <v>Benešov</v>
      </c>
      <c r="K164" s="59" t="str">
        <f>VLOOKUP(B164,'Školská zařízení'!A:J,10)</f>
        <v>Křečovice</v>
      </c>
      <c r="L164" s="10" t="s">
        <v>532</v>
      </c>
      <c r="M164" s="85">
        <v>1000000</v>
      </c>
      <c r="N164" s="86">
        <f t="shared" si="4"/>
        <v>700000</v>
      </c>
      <c r="O164" s="68">
        <v>2022</v>
      </c>
      <c r="P164" s="43">
        <v>2025</v>
      </c>
      <c r="Q164" s="43"/>
      <c r="R164" s="43"/>
      <c r="S164" s="43"/>
      <c r="T164" s="43"/>
      <c r="U164" s="43"/>
      <c r="V164" s="43"/>
      <c r="W164" s="43"/>
      <c r="X164" s="43"/>
      <c r="Y164" s="43"/>
      <c r="Z164" s="87"/>
      <c r="AA164" s="15"/>
      <c r="AB164" s="92"/>
    </row>
    <row r="165" spans="1:28" ht="16" x14ac:dyDescent="0.2">
      <c r="A165" s="88">
        <v>161</v>
      </c>
      <c r="B165" s="243" t="s">
        <v>218</v>
      </c>
      <c r="C165" s="233" t="str">
        <f>VLOOKUP(B165,'Školská zařízení'!A:J,2)</f>
        <v xml:space="preserve">Základní škola Josefa Suka a mateřská škola Křečovice </v>
      </c>
      <c r="D165" s="233" t="str">
        <f>VLOOKUP(B165,'Školská zařízení'!A:J,4)</f>
        <v>Obec Křečovice</v>
      </c>
      <c r="E165" s="234">
        <f>VLOOKUP(B165,'Školská zařízení'!A:J,5)</f>
        <v>75034794</v>
      </c>
      <c r="F165" s="234" t="str">
        <f>VLOOKUP(B165,'Školská zařízení'!A:J,6)</f>
        <v> 102002045</v>
      </c>
      <c r="G165" s="234">
        <f>VLOOKUP(B165,'Školská zařízení'!A:J,7)</f>
        <v>600041891</v>
      </c>
      <c r="H165" s="10" t="s">
        <v>402</v>
      </c>
      <c r="I165" s="59" t="str">
        <f>VLOOKUP(B165,'Školská zařízení'!A:J,8)</f>
        <v>Středočeský</v>
      </c>
      <c r="J165" s="59" t="str">
        <f>VLOOKUP(B165,'Školská zařízení'!A:J,9)</f>
        <v>Benešov</v>
      </c>
      <c r="K165" s="59" t="str">
        <f>VLOOKUP(B165,'Školská zařízení'!A:J,10)</f>
        <v>Křečovice</v>
      </c>
      <c r="L165" s="10" t="s">
        <v>403</v>
      </c>
      <c r="M165" s="85">
        <v>600000</v>
      </c>
      <c r="N165" s="86">
        <f t="shared" si="4"/>
        <v>420000</v>
      </c>
      <c r="O165" s="68">
        <v>2022</v>
      </c>
      <c r="P165" s="43">
        <v>2025</v>
      </c>
      <c r="Q165" s="43"/>
      <c r="R165" s="43"/>
      <c r="S165" s="43"/>
      <c r="T165" s="43"/>
      <c r="U165" s="43"/>
      <c r="V165" s="43"/>
      <c r="W165" s="43"/>
      <c r="X165" s="43"/>
      <c r="Y165" s="43"/>
      <c r="Z165" s="87"/>
      <c r="AA165" s="15"/>
      <c r="AB165" s="92"/>
    </row>
    <row r="166" spans="1:28" ht="16" x14ac:dyDescent="0.2">
      <c r="A166" s="88">
        <v>162</v>
      </c>
      <c r="B166" s="243" t="s">
        <v>218</v>
      </c>
      <c r="C166" s="233" t="str">
        <f>VLOOKUP(B166,'Školská zařízení'!A:J,2)</f>
        <v xml:space="preserve">Základní škola Josefa Suka a mateřská škola Křečovice </v>
      </c>
      <c r="D166" s="233" t="str">
        <f>VLOOKUP(B166,'Školská zařízení'!A:J,4)</f>
        <v>Obec Křečovice</v>
      </c>
      <c r="E166" s="234">
        <f>VLOOKUP(B166,'Školská zařízení'!A:J,5)</f>
        <v>75034794</v>
      </c>
      <c r="F166" s="234" t="str">
        <f>VLOOKUP(B166,'Školská zařízení'!A:J,6)</f>
        <v> 102002045</v>
      </c>
      <c r="G166" s="234">
        <f>VLOOKUP(B166,'Školská zařízení'!A:J,7)</f>
        <v>600041891</v>
      </c>
      <c r="H166" s="10" t="s">
        <v>533</v>
      </c>
      <c r="I166" s="59" t="str">
        <f>VLOOKUP(B166,'Školská zařízení'!A:J,8)</f>
        <v>Středočeský</v>
      </c>
      <c r="J166" s="59" t="str">
        <f>VLOOKUP(B166,'Školská zařízení'!A:J,9)</f>
        <v>Benešov</v>
      </c>
      <c r="K166" s="59" t="str">
        <f>VLOOKUP(B166,'Školská zařízení'!A:J,10)</f>
        <v>Křečovice</v>
      </c>
      <c r="L166" s="10" t="s">
        <v>533</v>
      </c>
      <c r="M166" s="85">
        <v>200000</v>
      </c>
      <c r="N166" s="86">
        <f t="shared" si="4"/>
        <v>140000</v>
      </c>
      <c r="O166" s="68">
        <v>2022</v>
      </c>
      <c r="P166" s="43">
        <v>2025</v>
      </c>
      <c r="Q166" s="43"/>
      <c r="R166" s="43"/>
      <c r="S166" s="43"/>
      <c r="T166" s="43"/>
      <c r="U166" s="43"/>
      <c r="V166" s="43"/>
      <c r="W166" s="43"/>
      <c r="X166" s="43"/>
      <c r="Y166" s="43"/>
      <c r="Z166" s="87"/>
      <c r="AA166" s="15"/>
      <c r="AB166" s="92"/>
    </row>
    <row r="167" spans="1:28" ht="32" x14ac:dyDescent="0.2">
      <c r="A167" s="88">
        <v>163</v>
      </c>
      <c r="B167" s="243" t="s">
        <v>218</v>
      </c>
      <c r="C167" s="233" t="str">
        <f>VLOOKUP(B167,'Školská zařízení'!A:J,2)</f>
        <v xml:space="preserve">Základní škola Josefa Suka a mateřská škola Křečovice </v>
      </c>
      <c r="D167" s="233" t="str">
        <f>VLOOKUP(B167,'Školská zařízení'!A:J,4)</f>
        <v>Obec Křečovice</v>
      </c>
      <c r="E167" s="234">
        <f>VLOOKUP(B167,'Školská zařízení'!A:J,5)</f>
        <v>75034794</v>
      </c>
      <c r="F167" s="234" t="str">
        <f>VLOOKUP(B167,'Školská zařízení'!A:J,6)</f>
        <v> 102002045</v>
      </c>
      <c r="G167" s="234">
        <f>VLOOKUP(B167,'Školská zařízení'!A:J,7)</f>
        <v>600041891</v>
      </c>
      <c r="H167" s="10" t="s">
        <v>311</v>
      </c>
      <c r="I167" s="59" t="str">
        <f>VLOOKUP(B167,'Školská zařízení'!A:J,8)</f>
        <v>Středočeský</v>
      </c>
      <c r="J167" s="59" t="str">
        <f>VLOOKUP(B167,'Školská zařízení'!A:J,9)</f>
        <v>Benešov</v>
      </c>
      <c r="K167" s="59" t="str">
        <f>VLOOKUP(B167,'Školská zařízení'!A:J,10)</f>
        <v>Křečovice</v>
      </c>
      <c r="L167" s="10" t="s">
        <v>534</v>
      </c>
      <c r="M167" s="85">
        <v>200000</v>
      </c>
      <c r="N167" s="86">
        <f t="shared" si="4"/>
        <v>140000</v>
      </c>
      <c r="O167" s="68">
        <v>2022</v>
      </c>
      <c r="P167" s="43">
        <v>2025</v>
      </c>
      <c r="Q167" s="43"/>
      <c r="R167" s="43"/>
      <c r="S167" s="43"/>
      <c r="T167" s="43"/>
      <c r="U167" s="43"/>
      <c r="V167" s="43"/>
      <c r="W167" s="43"/>
      <c r="X167" s="43"/>
      <c r="Y167" s="43"/>
      <c r="Z167" s="87"/>
      <c r="AA167" s="15"/>
      <c r="AB167" s="92"/>
    </row>
    <row r="168" spans="1:28" ht="32" x14ac:dyDescent="0.2">
      <c r="A168" s="88">
        <v>164</v>
      </c>
      <c r="B168" s="243" t="s">
        <v>218</v>
      </c>
      <c r="C168" s="233" t="str">
        <f>VLOOKUP(B168,'Školská zařízení'!A:J,2)</f>
        <v xml:space="preserve">Základní škola Josefa Suka a mateřská škola Křečovice </v>
      </c>
      <c r="D168" s="233" t="str">
        <f>VLOOKUP(B168,'Školská zařízení'!A:J,4)</f>
        <v>Obec Křečovice</v>
      </c>
      <c r="E168" s="234">
        <f>VLOOKUP(B168,'Školská zařízení'!A:J,5)</f>
        <v>75034794</v>
      </c>
      <c r="F168" s="234" t="str">
        <f>VLOOKUP(B168,'Školská zařízení'!A:J,6)</f>
        <v> 102002045</v>
      </c>
      <c r="G168" s="234">
        <f>VLOOKUP(B168,'Školská zařízení'!A:J,7)</f>
        <v>600041891</v>
      </c>
      <c r="H168" s="10" t="s">
        <v>535</v>
      </c>
      <c r="I168" s="59" t="str">
        <f>VLOOKUP(B168,'Školská zařízení'!A:J,8)</f>
        <v>Středočeský</v>
      </c>
      <c r="J168" s="59" t="str">
        <f>VLOOKUP(B168,'Školská zařízení'!A:J,9)</f>
        <v>Benešov</v>
      </c>
      <c r="K168" s="59" t="str">
        <f>VLOOKUP(B168,'Školská zařízení'!A:J,10)</f>
        <v>Křečovice</v>
      </c>
      <c r="L168" s="10" t="s">
        <v>536</v>
      </c>
      <c r="M168" s="85">
        <v>200000</v>
      </c>
      <c r="N168" s="86">
        <f t="shared" si="4"/>
        <v>140000</v>
      </c>
      <c r="O168" s="68">
        <v>2022</v>
      </c>
      <c r="P168" s="43">
        <v>2025</v>
      </c>
      <c r="Q168" s="43"/>
      <c r="R168" s="43"/>
      <c r="S168" s="43"/>
      <c r="T168" s="43" t="s">
        <v>271</v>
      </c>
      <c r="U168" s="43"/>
      <c r="V168" s="43"/>
      <c r="W168" s="43"/>
      <c r="X168" s="43"/>
      <c r="Y168" s="43"/>
      <c r="Z168" s="87"/>
      <c r="AA168" s="15"/>
      <c r="AB168" s="92"/>
    </row>
    <row r="169" spans="1:28" ht="16" x14ac:dyDescent="0.2">
      <c r="A169" s="88">
        <v>165</v>
      </c>
      <c r="B169" s="243" t="s">
        <v>218</v>
      </c>
      <c r="C169" s="233" t="str">
        <f>VLOOKUP(B169,'Školská zařízení'!A:J,2)</f>
        <v xml:space="preserve">Základní škola Josefa Suka a mateřská škola Křečovice </v>
      </c>
      <c r="D169" s="233" t="str">
        <f>VLOOKUP(B169,'Školská zařízení'!A:J,4)</f>
        <v>Obec Křečovice</v>
      </c>
      <c r="E169" s="234">
        <f>VLOOKUP(B169,'Školská zařízení'!A:J,5)</f>
        <v>75034794</v>
      </c>
      <c r="F169" s="234" t="str">
        <f>VLOOKUP(B169,'Školská zařízení'!A:J,6)</f>
        <v> 102002045</v>
      </c>
      <c r="G169" s="234">
        <f>VLOOKUP(B169,'Školská zařízení'!A:J,7)</f>
        <v>600041891</v>
      </c>
      <c r="H169" s="10" t="s">
        <v>719</v>
      </c>
      <c r="I169" s="59" t="str">
        <f>VLOOKUP(B169,'Školská zařízení'!A:J,8)</f>
        <v>Středočeský</v>
      </c>
      <c r="J169" s="59" t="str">
        <f>VLOOKUP(B169,'Školská zařízení'!A:J,9)</f>
        <v>Benešov</v>
      </c>
      <c r="K169" s="59" t="str">
        <f>VLOOKUP(B169,'Školská zařízení'!A:J,10)</f>
        <v>Křečovice</v>
      </c>
      <c r="L169" s="10" t="s">
        <v>720</v>
      </c>
      <c r="M169" s="85">
        <v>200000</v>
      </c>
      <c r="N169" s="86">
        <f t="shared" si="4"/>
        <v>140000</v>
      </c>
      <c r="O169" s="68">
        <v>2022</v>
      </c>
      <c r="P169" s="43">
        <v>2025</v>
      </c>
      <c r="Q169" s="43"/>
      <c r="R169" s="43"/>
      <c r="S169" s="43"/>
      <c r="T169" s="43" t="s">
        <v>271</v>
      </c>
      <c r="U169" s="43"/>
      <c r="V169" s="43"/>
      <c r="W169" s="43"/>
      <c r="X169" s="43"/>
      <c r="Y169" s="43"/>
      <c r="Z169" s="87"/>
      <c r="AA169" s="15"/>
      <c r="AB169" s="92"/>
    </row>
    <row r="170" spans="1:28" ht="16" x14ac:dyDescent="0.2">
      <c r="A170" s="88">
        <v>166</v>
      </c>
      <c r="B170" s="243" t="s">
        <v>220</v>
      </c>
      <c r="C170" s="233" t="str">
        <f>VLOOKUP(B170,'Školská zařízení'!A:J,2)</f>
        <v>Základní škola a mateřská škola Lešany</v>
      </c>
      <c r="D170" s="233" t="str">
        <f>VLOOKUP(B170,'Školská zařízení'!A:J,4)</f>
        <v>Obec Lešany</v>
      </c>
      <c r="E170" s="234">
        <f>VLOOKUP(B170,'Školská zařízení'!A:J,5)</f>
        <v>70990751</v>
      </c>
      <c r="F170" s="234" t="str">
        <f>VLOOKUP(B170,'Školská zařízení'!A:J,6)</f>
        <v>000232122</v>
      </c>
      <c r="G170" s="234">
        <f>VLOOKUP(B170,'Školská zařízení'!A:J,7)</f>
        <v>600041883</v>
      </c>
      <c r="H170" s="10" t="s">
        <v>537</v>
      </c>
      <c r="I170" s="59" t="str">
        <f>VLOOKUP(B170,'Školská zařízení'!A:J,8)</f>
        <v>Středočeský</v>
      </c>
      <c r="J170" s="59" t="str">
        <f>VLOOKUP(B170,'Školská zařízení'!A:J,9)</f>
        <v>Benešov</v>
      </c>
      <c r="K170" s="59" t="str">
        <f>VLOOKUP(B170,'Školská zařízení'!A:J,10)</f>
        <v>Lešany</v>
      </c>
      <c r="L170" s="10" t="s">
        <v>538</v>
      </c>
      <c r="M170" s="85">
        <v>600000</v>
      </c>
      <c r="N170" s="86">
        <f t="shared" si="4"/>
        <v>420000</v>
      </c>
      <c r="O170" s="68">
        <v>2021</v>
      </c>
      <c r="P170" s="169">
        <v>2027</v>
      </c>
      <c r="Q170" s="43"/>
      <c r="R170" s="43"/>
      <c r="S170" s="43"/>
      <c r="T170" s="43" t="s">
        <v>271</v>
      </c>
      <c r="U170" s="43"/>
      <c r="V170" s="43"/>
      <c r="W170" s="43"/>
      <c r="X170" s="43"/>
      <c r="Y170" s="43"/>
      <c r="Z170" s="87"/>
      <c r="AA170" s="15"/>
      <c r="AB170" s="92"/>
    </row>
    <row r="171" spans="1:28" ht="16" x14ac:dyDescent="0.2">
      <c r="A171" s="88">
        <v>167</v>
      </c>
      <c r="B171" s="243" t="s">
        <v>220</v>
      </c>
      <c r="C171" s="233" t="str">
        <f>VLOOKUP(B171,'Školská zařízení'!A:J,2)</f>
        <v>Základní škola a mateřská škola Lešany</v>
      </c>
      <c r="D171" s="233" t="str">
        <f>VLOOKUP(B171,'Školská zařízení'!A:J,4)</f>
        <v>Obec Lešany</v>
      </c>
      <c r="E171" s="234">
        <f>VLOOKUP(B171,'Školská zařízení'!A:J,5)</f>
        <v>70990751</v>
      </c>
      <c r="F171" s="234" t="str">
        <f>VLOOKUP(B171,'Školská zařízení'!A:J,6)</f>
        <v>000232122</v>
      </c>
      <c r="G171" s="234">
        <f>VLOOKUP(B171,'Školská zařízení'!A:J,7)</f>
        <v>600041883</v>
      </c>
      <c r="H171" s="10" t="s">
        <v>661</v>
      </c>
      <c r="I171" s="59" t="str">
        <f>VLOOKUP(B171,'Školská zařízení'!A:J,8)</f>
        <v>Středočeský</v>
      </c>
      <c r="J171" s="59" t="str">
        <f>VLOOKUP(B171,'Školská zařízení'!A:J,9)</f>
        <v>Benešov</v>
      </c>
      <c r="K171" s="59" t="str">
        <f>VLOOKUP(B171,'Školská zařízení'!A:J,10)</f>
        <v>Lešany</v>
      </c>
      <c r="L171" s="10" t="s">
        <v>539</v>
      </c>
      <c r="M171" s="85">
        <v>300000</v>
      </c>
      <c r="N171" s="86">
        <f t="shared" si="4"/>
        <v>210000</v>
      </c>
      <c r="O171" s="68">
        <v>2021</v>
      </c>
      <c r="P171" s="169">
        <v>2027</v>
      </c>
      <c r="Q171" s="43"/>
      <c r="R171" s="43"/>
      <c r="S171" s="43"/>
      <c r="T171" s="43"/>
      <c r="U171" s="43"/>
      <c r="V171" s="43"/>
      <c r="W171" s="43"/>
      <c r="X171" s="43"/>
      <c r="Y171" s="43"/>
      <c r="Z171" s="87"/>
      <c r="AA171" s="15"/>
      <c r="AB171" s="92"/>
    </row>
    <row r="172" spans="1:28" ht="16" x14ac:dyDescent="0.2">
      <c r="A172" s="88">
        <v>168</v>
      </c>
      <c r="B172" s="243" t="s">
        <v>220</v>
      </c>
      <c r="C172" s="233" t="str">
        <f>VLOOKUP(B172,'Školská zařízení'!A:J,2)</f>
        <v>Základní škola a mateřská škola Lešany</v>
      </c>
      <c r="D172" s="233" t="str">
        <f>VLOOKUP(B172,'Školská zařízení'!A:J,4)</f>
        <v>Obec Lešany</v>
      </c>
      <c r="E172" s="234">
        <f>VLOOKUP(B172,'Školská zařízení'!A:J,5)</f>
        <v>70990751</v>
      </c>
      <c r="F172" s="234" t="str">
        <f>VLOOKUP(B172,'Školská zařízení'!A:J,6)</f>
        <v>000232122</v>
      </c>
      <c r="G172" s="234">
        <f>VLOOKUP(B172,'Školská zařízení'!A:J,7)</f>
        <v>600041883</v>
      </c>
      <c r="H172" s="10" t="s">
        <v>540</v>
      </c>
      <c r="I172" s="59" t="str">
        <f>VLOOKUP(B172,'Školská zařízení'!A:J,8)</f>
        <v>Středočeský</v>
      </c>
      <c r="J172" s="59" t="str">
        <f>VLOOKUP(B172,'Školská zařízení'!A:J,9)</f>
        <v>Benešov</v>
      </c>
      <c r="K172" s="59" t="str">
        <f>VLOOKUP(B172,'Školská zařízení'!A:J,10)</f>
        <v>Lešany</v>
      </c>
      <c r="L172" s="10" t="s">
        <v>540</v>
      </c>
      <c r="M172" s="85">
        <v>2500000</v>
      </c>
      <c r="N172" s="86">
        <f t="shared" si="4"/>
        <v>1750000</v>
      </c>
      <c r="O172" s="68">
        <v>2021</v>
      </c>
      <c r="P172" s="169">
        <v>2027</v>
      </c>
      <c r="Q172" s="43"/>
      <c r="R172" s="43"/>
      <c r="S172" s="43"/>
      <c r="T172" s="43"/>
      <c r="U172" s="43"/>
      <c r="V172" s="43"/>
      <c r="W172" s="43"/>
      <c r="X172" s="43"/>
      <c r="Y172" s="43"/>
      <c r="Z172" s="87"/>
      <c r="AA172" s="15"/>
      <c r="AB172" s="92"/>
    </row>
    <row r="173" spans="1:28" ht="48" x14ac:dyDescent="0.2">
      <c r="A173" s="88">
        <v>169</v>
      </c>
      <c r="B173" s="243" t="s">
        <v>220</v>
      </c>
      <c r="C173" s="233" t="str">
        <f>VLOOKUP(B173,'Školská zařízení'!A:J,2)</f>
        <v>Základní škola a mateřská škola Lešany</v>
      </c>
      <c r="D173" s="233" t="str">
        <f>VLOOKUP(B173,'Školská zařízení'!A:J,4)</f>
        <v>Obec Lešany</v>
      </c>
      <c r="E173" s="234">
        <f>VLOOKUP(B173,'Školská zařízení'!A:J,5)</f>
        <v>70990751</v>
      </c>
      <c r="F173" s="234" t="str">
        <f>VLOOKUP(B173,'Školská zařízení'!A:J,6)</f>
        <v>000232122</v>
      </c>
      <c r="G173" s="234">
        <f>VLOOKUP(B173,'Školská zařízení'!A:J,7)</f>
        <v>600041883</v>
      </c>
      <c r="H173" s="10" t="s">
        <v>541</v>
      </c>
      <c r="I173" s="59" t="str">
        <f>VLOOKUP(B173,'Školská zařízení'!A:J,8)</f>
        <v>Středočeský</v>
      </c>
      <c r="J173" s="59" t="str">
        <f>VLOOKUP(B173,'Školská zařízení'!A:J,9)</f>
        <v>Benešov</v>
      </c>
      <c r="K173" s="59" t="str">
        <f>VLOOKUP(B173,'Školská zařízení'!A:J,10)</f>
        <v>Lešany</v>
      </c>
      <c r="L173" s="10" t="s">
        <v>542</v>
      </c>
      <c r="M173" s="85">
        <v>5000000</v>
      </c>
      <c r="N173" s="86">
        <f t="shared" si="4"/>
        <v>3500000</v>
      </c>
      <c r="O173" s="68">
        <v>2024</v>
      </c>
      <c r="P173" s="43">
        <v>2027</v>
      </c>
      <c r="Q173" s="43"/>
      <c r="R173" s="43"/>
      <c r="S173" s="43"/>
      <c r="T173" s="43"/>
      <c r="U173" s="43"/>
      <c r="V173" s="43"/>
      <c r="W173" s="43"/>
      <c r="X173" s="43"/>
      <c r="Y173" s="43"/>
      <c r="Z173" s="87" t="s">
        <v>940</v>
      </c>
      <c r="AA173" s="15" t="s">
        <v>709</v>
      </c>
      <c r="AB173" s="92"/>
    </row>
    <row r="174" spans="1:28" ht="96" x14ac:dyDescent="0.2">
      <c r="A174" s="88">
        <v>170</v>
      </c>
      <c r="B174" s="243" t="s">
        <v>220</v>
      </c>
      <c r="C174" s="233" t="str">
        <f>VLOOKUP(B174,'Školská zařízení'!A:J,2)</f>
        <v>Základní škola a mateřská škola Lešany</v>
      </c>
      <c r="D174" s="233" t="str">
        <f>VLOOKUP(B174,'Školská zařízení'!A:J,4)</f>
        <v>Obec Lešany</v>
      </c>
      <c r="E174" s="234">
        <f>VLOOKUP(B174,'Školská zařízení'!A:J,5)</f>
        <v>70990751</v>
      </c>
      <c r="F174" s="234" t="str">
        <f>VLOOKUP(B174,'Školská zařízení'!A:J,6)</f>
        <v>000232122</v>
      </c>
      <c r="G174" s="234">
        <f>VLOOKUP(B174,'Školská zařízení'!A:J,7)</f>
        <v>600041883</v>
      </c>
      <c r="H174" s="10" t="s">
        <v>543</v>
      </c>
      <c r="I174" s="59" t="str">
        <f>VLOOKUP(B174,'Školská zařízení'!A:J,8)</f>
        <v>Středočeský</v>
      </c>
      <c r="J174" s="59" t="str">
        <f>VLOOKUP(B174,'Školská zařízení'!A:J,9)</f>
        <v>Benešov</v>
      </c>
      <c r="K174" s="59" t="str">
        <f>VLOOKUP(B174,'Školská zařízení'!A:J,10)</f>
        <v>Lešany</v>
      </c>
      <c r="L174" s="10" t="s">
        <v>1033</v>
      </c>
      <c r="M174" s="85">
        <v>5000000</v>
      </c>
      <c r="N174" s="86">
        <f t="shared" si="4"/>
        <v>3500000</v>
      </c>
      <c r="O174" s="68">
        <v>2021</v>
      </c>
      <c r="P174" s="169">
        <v>2027</v>
      </c>
      <c r="Q174" s="43"/>
      <c r="R174" s="43"/>
      <c r="S174" s="43"/>
      <c r="T174" s="43"/>
      <c r="U174" s="43"/>
      <c r="V174" s="43"/>
      <c r="W174" s="43"/>
      <c r="X174" s="43"/>
      <c r="Y174" s="43"/>
      <c r="Z174" s="87"/>
      <c r="AA174" s="15"/>
      <c r="AB174" s="92"/>
    </row>
    <row r="175" spans="1:28" ht="32" x14ac:dyDescent="0.2">
      <c r="A175" s="88">
        <v>171</v>
      </c>
      <c r="B175" s="243" t="s">
        <v>220</v>
      </c>
      <c r="C175" s="233" t="str">
        <f>VLOOKUP(B175,'Školská zařízení'!A:J,2)</f>
        <v>Základní škola a mateřská škola Lešany</v>
      </c>
      <c r="D175" s="233" t="str">
        <f>VLOOKUP(B175,'Školská zařízení'!A:J,4)</f>
        <v>Obec Lešany</v>
      </c>
      <c r="E175" s="234">
        <f>VLOOKUP(B175,'Školská zařízení'!A:J,5)</f>
        <v>70990751</v>
      </c>
      <c r="F175" s="234" t="str">
        <f>VLOOKUP(B175,'Školská zařízení'!A:J,6)</f>
        <v>000232122</v>
      </c>
      <c r="G175" s="234">
        <f>VLOOKUP(B175,'Školská zařízení'!A:J,7)</f>
        <v>600041883</v>
      </c>
      <c r="H175" s="10" t="s">
        <v>544</v>
      </c>
      <c r="I175" s="59" t="str">
        <f>VLOOKUP(B175,'Školská zařízení'!A:J,8)</f>
        <v>Středočeský</v>
      </c>
      <c r="J175" s="59" t="str">
        <f>VLOOKUP(B175,'Školská zařízení'!A:J,9)</f>
        <v>Benešov</v>
      </c>
      <c r="K175" s="59" t="str">
        <f>VLOOKUP(B175,'Školská zařízení'!A:J,10)</f>
        <v>Lešany</v>
      </c>
      <c r="L175" s="10" t="s">
        <v>545</v>
      </c>
      <c r="M175" s="85">
        <v>250000</v>
      </c>
      <c r="N175" s="86">
        <f t="shared" si="4"/>
        <v>175000</v>
      </c>
      <c r="O175" s="68">
        <v>2021</v>
      </c>
      <c r="P175" s="169">
        <v>2027</v>
      </c>
      <c r="Q175" s="43"/>
      <c r="R175" s="43"/>
      <c r="S175" s="43"/>
      <c r="T175" s="43"/>
      <c r="U175" s="43"/>
      <c r="V175" s="43"/>
      <c r="W175" s="43"/>
      <c r="X175" s="43"/>
      <c r="Y175" s="43"/>
      <c r="Z175" s="87"/>
      <c r="AA175" s="15"/>
      <c r="AB175" s="92"/>
    </row>
    <row r="176" spans="1:28" ht="32" x14ac:dyDescent="0.2">
      <c r="A176" s="88">
        <v>172</v>
      </c>
      <c r="B176" s="243" t="s">
        <v>199</v>
      </c>
      <c r="C176" s="233" t="str">
        <f>VLOOKUP(B176,'Školská zařízení'!A:J,2)</f>
        <v>Základní škola Netvořice, okres Benešov, příspěvková organizace</v>
      </c>
      <c r="D176" s="233" t="str">
        <f>VLOOKUP(B176,'Školská zařízení'!A:J,4)</f>
        <v>Městys Netvořice</v>
      </c>
      <c r="E176" s="234">
        <f>VLOOKUP(B176,'Školská zařízení'!A:J,5)</f>
        <v>70996865</v>
      </c>
      <c r="F176" s="234">
        <f>VLOOKUP(B176,'Školská zařízení'!A:J,6)</f>
        <v>102002461</v>
      </c>
      <c r="G176" s="234">
        <f>VLOOKUP(B176,'Školská zařízení'!A:J,7)</f>
        <v>600042073</v>
      </c>
      <c r="H176" s="10" t="s">
        <v>455</v>
      </c>
      <c r="I176" s="59" t="str">
        <f>VLOOKUP(B176,'Školská zařízení'!A:J,8)</f>
        <v>Středočeský</v>
      </c>
      <c r="J176" s="59" t="str">
        <f>VLOOKUP(B176,'Školská zařízení'!A:J,9)</f>
        <v>Benešov</v>
      </c>
      <c r="K176" s="59" t="str">
        <f>VLOOKUP(B176,'Školská zařízení'!A:J,10)</f>
        <v>Netvořice</v>
      </c>
      <c r="L176" s="10" t="s">
        <v>456</v>
      </c>
      <c r="M176" s="85">
        <v>700000</v>
      </c>
      <c r="N176" s="86">
        <f t="shared" si="4"/>
        <v>489999.99999999994</v>
      </c>
      <c r="O176" s="68">
        <v>2025</v>
      </c>
      <c r="P176" s="43">
        <v>2025</v>
      </c>
      <c r="Q176" s="43"/>
      <c r="R176" s="43"/>
      <c r="S176" s="43"/>
      <c r="T176" s="43"/>
      <c r="U176" s="43"/>
      <c r="V176" s="43"/>
      <c r="W176" s="43"/>
      <c r="X176" s="43"/>
      <c r="Y176" s="43"/>
      <c r="Z176" s="87"/>
      <c r="AA176" s="15"/>
      <c r="AB176" s="92"/>
    </row>
    <row r="177" spans="1:28" ht="32" x14ac:dyDescent="0.2">
      <c r="A177" s="88">
        <v>173</v>
      </c>
      <c r="B177" s="243" t="s">
        <v>199</v>
      </c>
      <c r="C177" s="233" t="str">
        <f>VLOOKUP(B177,'Školská zařízení'!A:J,2)</f>
        <v>Základní škola Netvořice, okres Benešov, příspěvková organizace</v>
      </c>
      <c r="D177" s="233" t="str">
        <f>VLOOKUP(B177,'Školská zařízení'!A:J,4)</f>
        <v>Městys Netvořice</v>
      </c>
      <c r="E177" s="234">
        <f>VLOOKUP(B177,'Školská zařízení'!A:J,5)</f>
        <v>70996865</v>
      </c>
      <c r="F177" s="234">
        <f>VLOOKUP(B177,'Školská zařízení'!A:J,6)</f>
        <v>102002461</v>
      </c>
      <c r="G177" s="234">
        <f>VLOOKUP(B177,'Školská zařízení'!A:J,7)</f>
        <v>600042073</v>
      </c>
      <c r="H177" s="10" t="s">
        <v>284</v>
      </c>
      <c r="I177" s="59" t="str">
        <f>VLOOKUP(B177,'Školská zařízení'!A:J,8)</f>
        <v>Středočeský</v>
      </c>
      <c r="J177" s="59" t="str">
        <f>VLOOKUP(B177,'Školská zařízení'!A:J,9)</f>
        <v>Benešov</v>
      </c>
      <c r="K177" s="59" t="str">
        <f>VLOOKUP(B177,'Školská zařízení'!A:J,10)</f>
        <v>Netvořice</v>
      </c>
      <c r="L177" s="10" t="s">
        <v>457</v>
      </c>
      <c r="M177" s="85">
        <v>250000</v>
      </c>
      <c r="N177" s="86">
        <f t="shared" si="4"/>
        <v>175000</v>
      </c>
      <c r="O177" s="68">
        <v>2024</v>
      </c>
      <c r="P177" s="43">
        <v>2026</v>
      </c>
      <c r="Q177" s="43"/>
      <c r="R177" s="43"/>
      <c r="S177" s="43"/>
      <c r="T177" s="43"/>
      <c r="U177" s="43"/>
      <c r="V177" s="43"/>
      <c r="W177" s="43"/>
      <c r="X177" s="43"/>
      <c r="Y177" s="43"/>
      <c r="Z177" s="87"/>
      <c r="AA177" s="15"/>
      <c r="AB177" s="92"/>
    </row>
    <row r="178" spans="1:28" ht="16" x14ac:dyDescent="0.2">
      <c r="A178" s="88">
        <v>174</v>
      </c>
      <c r="B178" s="243" t="s">
        <v>199</v>
      </c>
      <c r="C178" s="233" t="str">
        <f>VLOOKUP(B178,'Školská zařízení'!A:J,2)</f>
        <v>Základní škola Netvořice, okres Benešov, příspěvková organizace</v>
      </c>
      <c r="D178" s="233" t="str">
        <f>VLOOKUP(B178,'Školská zařízení'!A:J,4)</f>
        <v>Městys Netvořice</v>
      </c>
      <c r="E178" s="234">
        <f>VLOOKUP(B178,'Školská zařízení'!A:J,5)</f>
        <v>70996865</v>
      </c>
      <c r="F178" s="234">
        <f>VLOOKUP(B178,'Školská zařízení'!A:J,6)</f>
        <v>102002461</v>
      </c>
      <c r="G178" s="234">
        <f>VLOOKUP(B178,'Školská zařízení'!A:J,7)</f>
        <v>600042073</v>
      </c>
      <c r="H178" s="10" t="s">
        <v>284</v>
      </c>
      <c r="I178" s="59" t="str">
        <f>VLOOKUP(B178,'Školská zařízení'!A:J,8)</f>
        <v>Středočeský</v>
      </c>
      <c r="J178" s="59" t="str">
        <f>VLOOKUP(B178,'Školská zařízení'!A:J,9)</f>
        <v>Benešov</v>
      </c>
      <c r="K178" s="59" t="str">
        <f>VLOOKUP(B178,'Školská zařízení'!A:J,10)</f>
        <v>Netvořice</v>
      </c>
      <c r="L178" s="10" t="s">
        <v>458</v>
      </c>
      <c r="M178" s="85">
        <v>400000</v>
      </c>
      <c r="N178" s="86">
        <f t="shared" si="4"/>
        <v>280000</v>
      </c>
      <c r="O178" s="68">
        <v>2024</v>
      </c>
      <c r="P178" s="43">
        <v>2026</v>
      </c>
      <c r="Q178" s="43"/>
      <c r="R178" s="43"/>
      <c r="S178" s="43"/>
      <c r="T178" s="43"/>
      <c r="U178" s="43"/>
      <c r="V178" s="43"/>
      <c r="W178" s="43"/>
      <c r="X178" s="43"/>
      <c r="Y178" s="43"/>
      <c r="Z178" s="87"/>
      <c r="AA178" s="15"/>
      <c r="AB178" s="92"/>
    </row>
    <row r="179" spans="1:28" ht="32" x14ac:dyDescent="0.2">
      <c r="A179" s="88">
        <v>175</v>
      </c>
      <c r="B179" s="243" t="s">
        <v>199</v>
      </c>
      <c r="C179" s="233" t="str">
        <f>VLOOKUP(B179,'Školská zařízení'!A:J,2)</f>
        <v>Základní škola Netvořice, okres Benešov, příspěvková organizace</v>
      </c>
      <c r="D179" s="233" t="str">
        <f>VLOOKUP(B179,'Školská zařízení'!A:J,4)</f>
        <v>Městys Netvořice</v>
      </c>
      <c r="E179" s="234">
        <f>VLOOKUP(B179,'Školská zařízení'!A:J,5)</f>
        <v>70996865</v>
      </c>
      <c r="F179" s="234">
        <f>VLOOKUP(B179,'Školská zařízení'!A:J,6)</f>
        <v>102002461</v>
      </c>
      <c r="G179" s="234">
        <f>VLOOKUP(B179,'Školská zařízení'!A:J,7)</f>
        <v>600042073</v>
      </c>
      <c r="H179" s="10" t="s">
        <v>546</v>
      </c>
      <c r="I179" s="59" t="str">
        <f>VLOOKUP(B179,'Školská zařízení'!A:J,8)</f>
        <v>Středočeský</v>
      </c>
      <c r="J179" s="59" t="str">
        <f>VLOOKUP(B179,'Školská zařízení'!A:J,9)</f>
        <v>Benešov</v>
      </c>
      <c r="K179" s="59" t="str">
        <f>VLOOKUP(B179,'Školská zařízení'!A:J,10)</f>
        <v>Netvořice</v>
      </c>
      <c r="L179" s="10" t="s">
        <v>547</v>
      </c>
      <c r="M179" s="85">
        <v>500000</v>
      </c>
      <c r="N179" s="86">
        <f t="shared" si="4"/>
        <v>350000</v>
      </c>
      <c r="O179" s="68">
        <v>2024</v>
      </c>
      <c r="P179" s="43">
        <v>2026</v>
      </c>
      <c r="Q179" s="43"/>
      <c r="R179" s="43"/>
      <c r="S179" s="43"/>
      <c r="T179" s="43"/>
      <c r="U179" s="43"/>
      <c r="V179" s="43"/>
      <c r="W179" s="43"/>
      <c r="X179" s="43"/>
      <c r="Y179" s="43"/>
      <c r="Z179" s="87"/>
      <c r="AA179" s="15"/>
      <c r="AB179" s="92"/>
    </row>
    <row r="180" spans="1:28" ht="32" x14ac:dyDescent="0.2">
      <c r="A180" s="88">
        <v>176</v>
      </c>
      <c r="B180" s="243" t="s">
        <v>199</v>
      </c>
      <c r="C180" s="233" t="str">
        <f>VLOOKUP(B180,'Školská zařízení'!A:J,2)</f>
        <v>Základní škola Netvořice, okres Benešov, příspěvková organizace</v>
      </c>
      <c r="D180" s="233" t="str">
        <f>VLOOKUP(B180,'Školská zařízení'!A:J,4)</f>
        <v>Městys Netvořice</v>
      </c>
      <c r="E180" s="234">
        <f>VLOOKUP(B180,'Školská zařízení'!A:J,5)</f>
        <v>70996865</v>
      </c>
      <c r="F180" s="234">
        <f>VLOOKUP(B180,'Školská zařízení'!A:J,6)</f>
        <v>102002461</v>
      </c>
      <c r="G180" s="234">
        <f>VLOOKUP(B180,'Školská zařízení'!A:J,7)</f>
        <v>600042073</v>
      </c>
      <c r="H180" s="10" t="s">
        <v>505</v>
      </c>
      <c r="I180" s="59" t="str">
        <f>VLOOKUP(B180,'Školská zařízení'!A:J,8)</f>
        <v>Středočeský</v>
      </c>
      <c r="J180" s="59" t="str">
        <f>VLOOKUP(B180,'Školská zařízení'!A:J,9)</f>
        <v>Benešov</v>
      </c>
      <c r="K180" s="59" t="str">
        <f>VLOOKUP(B180,'Školská zařízení'!A:J,10)</f>
        <v>Netvořice</v>
      </c>
      <c r="L180" s="10" t="s">
        <v>548</v>
      </c>
      <c r="M180" s="85">
        <v>1500000</v>
      </c>
      <c r="N180" s="86">
        <f t="shared" si="4"/>
        <v>1050000</v>
      </c>
      <c r="O180" s="68">
        <v>2024</v>
      </c>
      <c r="P180" s="43">
        <v>2026</v>
      </c>
      <c r="Q180" s="43"/>
      <c r="R180" s="43"/>
      <c r="S180" s="43"/>
      <c r="T180" s="43"/>
      <c r="U180" s="43"/>
      <c r="V180" s="43"/>
      <c r="W180" s="43"/>
      <c r="X180" s="43"/>
      <c r="Y180" s="43"/>
      <c r="Z180" s="87"/>
      <c r="AA180" s="15"/>
      <c r="AB180" s="92"/>
    </row>
    <row r="181" spans="1:28" ht="32" x14ac:dyDescent="0.2">
      <c r="A181" s="88">
        <v>177</v>
      </c>
      <c r="B181" s="243" t="s">
        <v>199</v>
      </c>
      <c r="C181" s="233" t="str">
        <f>VLOOKUP(B181,'Školská zařízení'!A:J,2)</f>
        <v>Základní škola Netvořice, okres Benešov, příspěvková organizace</v>
      </c>
      <c r="D181" s="233" t="str">
        <f>VLOOKUP(B181,'Školská zařízení'!A:J,4)</f>
        <v>Městys Netvořice</v>
      </c>
      <c r="E181" s="234">
        <f>VLOOKUP(B181,'Školská zařízení'!A:J,5)</f>
        <v>70996865</v>
      </c>
      <c r="F181" s="234">
        <f>VLOOKUP(B181,'Školská zařízení'!A:J,6)</f>
        <v>102002461</v>
      </c>
      <c r="G181" s="234">
        <f>VLOOKUP(B181,'Školská zařízení'!A:J,7)</f>
        <v>600042073</v>
      </c>
      <c r="H181" s="10" t="s">
        <v>549</v>
      </c>
      <c r="I181" s="59" t="str">
        <f>VLOOKUP(B181,'Školská zařízení'!A:J,8)</f>
        <v>Středočeský</v>
      </c>
      <c r="J181" s="59" t="str">
        <f>VLOOKUP(B181,'Školská zařízení'!A:J,9)</f>
        <v>Benešov</v>
      </c>
      <c r="K181" s="59" t="str">
        <f>VLOOKUP(B181,'Školská zařízení'!A:J,10)</f>
        <v>Netvořice</v>
      </c>
      <c r="L181" s="10" t="s">
        <v>550</v>
      </c>
      <c r="M181" s="85">
        <v>700000</v>
      </c>
      <c r="N181" s="86">
        <f t="shared" si="4"/>
        <v>489999.99999999994</v>
      </c>
      <c r="O181" s="68">
        <v>2025</v>
      </c>
      <c r="P181" s="43">
        <v>2027</v>
      </c>
      <c r="Q181" s="43"/>
      <c r="R181" s="43"/>
      <c r="S181" s="43"/>
      <c r="T181" s="43"/>
      <c r="U181" s="43"/>
      <c r="V181" s="43"/>
      <c r="W181" s="43"/>
      <c r="X181" s="43"/>
      <c r="Y181" s="43"/>
      <c r="Z181" s="87"/>
      <c r="AA181" s="15"/>
      <c r="AB181" s="92"/>
    </row>
    <row r="182" spans="1:28" s="50" customFormat="1" ht="32" x14ac:dyDescent="0.2">
      <c r="A182" s="88">
        <v>178</v>
      </c>
      <c r="B182" s="243" t="s">
        <v>199</v>
      </c>
      <c r="C182" s="233" t="str">
        <f>VLOOKUP(B182,'Školská zařízení'!A:J,2)</f>
        <v>Základní škola Netvořice, okres Benešov, příspěvková organizace</v>
      </c>
      <c r="D182" s="233" t="str">
        <f>VLOOKUP(B182,'Školská zařízení'!A:J,4)</f>
        <v>Městys Netvořice</v>
      </c>
      <c r="E182" s="234">
        <f>VLOOKUP(B182,'Školská zařízení'!A:J,5)</f>
        <v>70996865</v>
      </c>
      <c r="F182" s="234">
        <f>VLOOKUP(B182,'Školská zařízení'!A:J,6)</f>
        <v>102002461</v>
      </c>
      <c r="G182" s="234">
        <f>VLOOKUP(B182,'Školská zařízení'!A:J,7)</f>
        <v>600042073</v>
      </c>
      <c r="H182" s="170" t="s">
        <v>1155</v>
      </c>
      <c r="I182" s="59" t="str">
        <f>VLOOKUP(B182,'[5]Školská zařízení'!A:J,8)</f>
        <v>Středočeský</v>
      </c>
      <c r="J182" s="59" t="str">
        <f>VLOOKUP(B182,'[5]Školská zařízení'!A:J,9)</f>
        <v>Benešov</v>
      </c>
      <c r="K182" s="59" t="str">
        <f>VLOOKUP(B182,'[5]Školská zařízení'!A:J,10)</f>
        <v>Netvořice</v>
      </c>
      <c r="L182" s="170" t="s">
        <v>1156</v>
      </c>
      <c r="M182" s="171">
        <v>40000000</v>
      </c>
      <c r="N182" s="172">
        <f>M182*0.7</f>
        <v>28000000</v>
      </c>
      <c r="O182" s="175">
        <v>2025</v>
      </c>
      <c r="P182" s="169">
        <v>2027</v>
      </c>
      <c r="Q182" s="43" t="s">
        <v>745</v>
      </c>
      <c r="R182" s="43" t="s">
        <v>745</v>
      </c>
      <c r="S182" s="43" t="s">
        <v>745</v>
      </c>
      <c r="T182" s="43" t="s">
        <v>745</v>
      </c>
      <c r="U182" s="43"/>
      <c r="V182" s="43"/>
      <c r="W182" s="43"/>
      <c r="X182" s="43"/>
      <c r="Y182" s="43"/>
      <c r="Z182" s="176" t="s">
        <v>1157</v>
      </c>
      <c r="AA182" s="137"/>
      <c r="AB182" s="177" t="s">
        <v>745</v>
      </c>
    </row>
    <row r="183" spans="1:28" s="50" customFormat="1" ht="32" x14ac:dyDescent="0.2">
      <c r="A183" s="88">
        <v>179</v>
      </c>
      <c r="B183" s="243" t="s">
        <v>199</v>
      </c>
      <c r="C183" s="233" t="str">
        <f>VLOOKUP(B183,'Školská zařízení'!A:J,2)</f>
        <v>Základní škola Netvořice, okres Benešov, příspěvková organizace</v>
      </c>
      <c r="D183" s="233" t="str">
        <f>VLOOKUP(B183,'Školská zařízení'!A:J,4)</f>
        <v>Městys Netvořice</v>
      </c>
      <c r="E183" s="234">
        <f>VLOOKUP(B183,'Školská zařízení'!A:J,5)</f>
        <v>70996865</v>
      </c>
      <c r="F183" s="234">
        <f>VLOOKUP(B183,'Školská zařízení'!A:J,6)</f>
        <v>102002461</v>
      </c>
      <c r="G183" s="234">
        <f>VLOOKUP(B183,'Školská zařízení'!A:J,7)</f>
        <v>600042073</v>
      </c>
      <c r="H183" s="15" t="s">
        <v>927</v>
      </c>
      <c r="I183" s="59" t="str">
        <f>VLOOKUP(B183,'[5]Školská zařízení'!A:J,8)</f>
        <v>Středočeský</v>
      </c>
      <c r="J183" s="59" t="str">
        <f>VLOOKUP(B183,'[5]Školská zařízení'!A:J,9)</f>
        <v>Benešov</v>
      </c>
      <c r="K183" s="59" t="str">
        <f>VLOOKUP(B183,'[5]Školská zařízení'!A:J,10)</f>
        <v>Netvořice</v>
      </c>
      <c r="L183" s="87" t="s">
        <v>925</v>
      </c>
      <c r="M183" s="86">
        <v>280000</v>
      </c>
      <c r="N183" s="69">
        <f>M183*0.7</f>
        <v>196000</v>
      </c>
      <c r="O183" s="43">
        <v>2024</v>
      </c>
      <c r="P183" s="43">
        <v>2025</v>
      </c>
      <c r="Q183" s="15"/>
      <c r="R183" s="15"/>
      <c r="S183" s="15"/>
      <c r="T183" s="15"/>
      <c r="U183" s="15"/>
      <c r="V183" s="15"/>
      <c r="W183" s="15"/>
      <c r="X183" s="15"/>
      <c r="Y183" s="15"/>
      <c r="Z183" s="87"/>
      <c r="AA183" s="15"/>
      <c r="AB183" s="92"/>
    </row>
    <row r="184" spans="1:28" s="50" customFormat="1" ht="32" x14ac:dyDescent="0.2">
      <c r="A184" s="88">
        <v>180</v>
      </c>
      <c r="B184" s="243" t="s">
        <v>199</v>
      </c>
      <c r="C184" s="233" t="str">
        <f>VLOOKUP(B184,'Školská zařízení'!A:J,2)</f>
        <v>Základní škola Netvořice, okres Benešov, příspěvková organizace</v>
      </c>
      <c r="D184" s="233" t="str">
        <f>VLOOKUP(B184,'Školská zařízení'!A:J,4)</f>
        <v>Městys Netvořice</v>
      </c>
      <c r="E184" s="234">
        <f>VLOOKUP(B184,'Školská zařízení'!A:J,5)</f>
        <v>70996865</v>
      </c>
      <c r="F184" s="234">
        <f>VLOOKUP(B184,'Školská zařízení'!A:J,6)</f>
        <v>102002461</v>
      </c>
      <c r="G184" s="234">
        <f>VLOOKUP(B184,'Školská zařízení'!A:J,7)</f>
        <v>600042073</v>
      </c>
      <c r="H184" s="15" t="s">
        <v>928</v>
      </c>
      <c r="I184" s="59" t="str">
        <f>VLOOKUP(B184,'[5]Školská zařízení'!A:J,8)</f>
        <v>Středočeský</v>
      </c>
      <c r="J184" s="59" t="str">
        <f>VLOOKUP(B184,'[5]Školská zařízení'!A:J,9)</f>
        <v>Benešov</v>
      </c>
      <c r="K184" s="59" t="str">
        <f>VLOOKUP(B184,'[5]Školská zařízení'!A:J,10)</f>
        <v>Netvořice</v>
      </c>
      <c r="L184" s="87" t="s">
        <v>926</v>
      </c>
      <c r="M184" s="86">
        <v>250000</v>
      </c>
      <c r="N184" s="69">
        <f>M184*0.7</f>
        <v>175000</v>
      </c>
      <c r="O184" s="43">
        <v>2024</v>
      </c>
      <c r="P184" s="43">
        <v>2025</v>
      </c>
      <c r="Q184" s="15"/>
      <c r="R184" s="15" t="s">
        <v>745</v>
      </c>
      <c r="S184" s="15" t="s">
        <v>745</v>
      </c>
      <c r="T184" s="15"/>
      <c r="U184" s="15"/>
      <c r="V184" s="15"/>
      <c r="W184" s="15" t="s">
        <v>745</v>
      </c>
      <c r="X184" s="15"/>
      <c r="Y184" s="15"/>
      <c r="Z184" s="87"/>
      <c r="AA184" s="15"/>
      <c r="AB184" s="92"/>
    </row>
    <row r="185" spans="1:28" s="33" customFormat="1" ht="16" x14ac:dyDescent="0.2">
      <c r="A185" s="88">
        <v>181</v>
      </c>
      <c r="B185" s="243" t="s">
        <v>177</v>
      </c>
      <c r="C185" s="233" t="str">
        <f>VLOOKUP(B185,'Školská zařízení'!A:J,2)</f>
        <v>Základní škola Jana Kubelíka, Neveklov</v>
      </c>
      <c r="D185" s="233" t="str">
        <f>VLOOKUP(B185,'Školská zařízení'!A:J,4)</f>
        <v>Město Neveklov</v>
      </c>
      <c r="E185" s="234">
        <f>VLOOKUP(B185,'Školská zařízení'!A:J,5)</f>
        <v>70990654</v>
      </c>
      <c r="F185" s="234">
        <f>VLOOKUP(B185,'Školská zařízení'!A:J,6)</f>
        <v>102002479</v>
      </c>
      <c r="G185" s="234">
        <f>VLOOKUP(B185,'Školská zařízení'!A:J,7)</f>
        <v>600042081</v>
      </c>
      <c r="H185" s="10" t="s">
        <v>410</v>
      </c>
      <c r="I185" s="59" t="str">
        <f>VLOOKUP(B185,'Školská zařízení'!A:J,8)</f>
        <v>Středočeský</v>
      </c>
      <c r="J185" s="59" t="str">
        <f>VLOOKUP(B185,'Školská zařízení'!A:J,9)</f>
        <v>Benešov</v>
      </c>
      <c r="K185" s="59" t="str">
        <f>VLOOKUP(B185,'Školská zařízení'!A:J,10)</f>
        <v>Neveklov</v>
      </c>
      <c r="L185" s="10"/>
      <c r="M185" s="85">
        <v>350000</v>
      </c>
      <c r="N185" s="86">
        <f t="shared" si="4"/>
        <v>244999.99999999997</v>
      </c>
      <c r="O185" s="68">
        <v>2022</v>
      </c>
      <c r="P185" s="43">
        <v>2027</v>
      </c>
      <c r="Q185" s="68"/>
      <c r="R185" s="68"/>
      <c r="S185" s="68" t="s">
        <v>271</v>
      </c>
      <c r="T185" s="68"/>
      <c r="U185" s="43"/>
      <c r="V185" s="43"/>
      <c r="W185" s="43"/>
      <c r="X185" s="43"/>
      <c r="Y185" s="43"/>
      <c r="Z185" s="87"/>
      <c r="AA185" s="15"/>
      <c r="AB185" s="91"/>
    </row>
    <row r="186" spans="1:28" ht="32" x14ac:dyDescent="0.2">
      <c r="A186" s="88">
        <v>182</v>
      </c>
      <c r="B186" s="243" t="s">
        <v>177</v>
      </c>
      <c r="C186" s="233" t="str">
        <f>VLOOKUP(B186,'Školská zařízení'!A:J,2)</f>
        <v>Základní škola Jana Kubelíka, Neveklov</v>
      </c>
      <c r="D186" s="233" t="str">
        <f>VLOOKUP(B186,'Školská zařízení'!A:J,4)</f>
        <v>Město Neveklov</v>
      </c>
      <c r="E186" s="234">
        <f>VLOOKUP(B186,'Školská zařízení'!A:J,5)</f>
        <v>70990654</v>
      </c>
      <c r="F186" s="234">
        <f>VLOOKUP(B186,'Školská zařízení'!A:J,6)</f>
        <v>102002479</v>
      </c>
      <c r="G186" s="234">
        <f>VLOOKUP(B186,'Školská zařízení'!A:J,7)</f>
        <v>600042081</v>
      </c>
      <c r="H186" s="10" t="s">
        <v>771</v>
      </c>
      <c r="I186" s="59" t="str">
        <f>VLOOKUP(B186,'Školská zařízení'!A:J,8)</f>
        <v>Středočeský</v>
      </c>
      <c r="J186" s="59" t="str">
        <f>VLOOKUP(B186,'Školská zařízení'!A:J,9)</f>
        <v>Benešov</v>
      </c>
      <c r="K186" s="59" t="str">
        <f>VLOOKUP(B186,'Školská zařízení'!A:J,10)</f>
        <v>Neveklov</v>
      </c>
      <c r="L186" s="10" t="s">
        <v>772</v>
      </c>
      <c r="M186" s="85">
        <v>1000000</v>
      </c>
      <c r="N186" s="86">
        <f t="shared" si="4"/>
        <v>700000</v>
      </c>
      <c r="O186" s="68">
        <v>2022</v>
      </c>
      <c r="P186" s="43">
        <v>2027</v>
      </c>
      <c r="Q186" s="43"/>
      <c r="R186" s="43"/>
      <c r="S186" s="43"/>
      <c r="T186" s="43"/>
      <c r="U186" s="43"/>
      <c r="V186" s="43"/>
      <c r="W186" s="43"/>
      <c r="X186" s="43"/>
      <c r="Y186" s="43"/>
      <c r="Z186" s="87"/>
      <c r="AA186" s="15"/>
      <c r="AB186" s="92"/>
    </row>
    <row r="187" spans="1:28" ht="32" x14ac:dyDescent="0.2">
      <c r="A187" s="88">
        <v>183</v>
      </c>
      <c r="B187" s="243" t="s">
        <v>177</v>
      </c>
      <c r="C187" s="233" t="str">
        <f>VLOOKUP(B187,'Školská zařízení'!A:J,2)</f>
        <v>Základní škola Jana Kubelíka, Neveklov</v>
      </c>
      <c r="D187" s="233" t="str">
        <f>VLOOKUP(B187,'Školská zařízení'!A:J,4)</f>
        <v>Město Neveklov</v>
      </c>
      <c r="E187" s="234">
        <f>VLOOKUP(B187,'Školská zařízení'!A:J,5)</f>
        <v>70990654</v>
      </c>
      <c r="F187" s="234">
        <f>VLOOKUP(B187,'Školská zařízení'!A:J,6)</f>
        <v>102002479</v>
      </c>
      <c r="G187" s="234">
        <f>VLOOKUP(B187,'Školská zařízení'!A:J,7)</f>
        <v>600042081</v>
      </c>
      <c r="H187" s="10" t="s">
        <v>434</v>
      </c>
      <c r="I187" s="59" t="str">
        <f>VLOOKUP(B187,'Školská zařízení'!A:J,8)</f>
        <v>Středočeský</v>
      </c>
      <c r="J187" s="59" t="str">
        <f>VLOOKUP(B187,'Školská zařízení'!A:J,9)</f>
        <v>Benešov</v>
      </c>
      <c r="K187" s="59" t="str">
        <f>VLOOKUP(B187,'Školská zařízení'!A:J,10)</f>
        <v>Neveklov</v>
      </c>
      <c r="L187" s="10" t="s">
        <v>435</v>
      </c>
      <c r="M187" s="85">
        <v>500000</v>
      </c>
      <c r="N187" s="86">
        <f t="shared" si="4"/>
        <v>350000</v>
      </c>
      <c r="O187" s="68">
        <v>2022</v>
      </c>
      <c r="P187" s="43">
        <v>2027</v>
      </c>
      <c r="Q187" s="43"/>
      <c r="R187" s="43"/>
      <c r="S187" s="43"/>
      <c r="T187" s="43"/>
      <c r="U187" s="43"/>
      <c r="V187" s="43"/>
      <c r="W187" s="43"/>
      <c r="X187" s="43"/>
      <c r="Y187" s="43"/>
      <c r="Z187" s="87"/>
      <c r="AA187" s="15"/>
      <c r="AB187" s="92"/>
    </row>
    <row r="188" spans="1:28" ht="48" x14ac:dyDescent="0.2">
      <c r="A188" s="88">
        <v>184</v>
      </c>
      <c r="B188" s="243" t="s">
        <v>177</v>
      </c>
      <c r="C188" s="233" t="str">
        <f>VLOOKUP(B188,'Školská zařízení'!A:J,2)</f>
        <v>Základní škola Jana Kubelíka, Neveklov</v>
      </c>
      <c r="D188" s="233" t="str">
        <f>VLOOKUP(B188,'Školská zařízení'!A:J,4)</f>
        <v>Město Neveklov</v>
      </c>
      <c r="E188" s="234">
        <f>VLOOKUP(B188,'Školská zařízení'!A:J,5)</f>
        <v>70990654</v>
      </c>
      <c r="F188" s="234">
        <f>VLOOKUP(B188,'Školská zařízení'!A:J,6)</f>
        <v>102002479</v>
      </c>
      <c r="G188" s="234">
        <f>VLOOKUP(B188,'Školská zařízení'!A:J,7)</f>
        <v>600042081</v>
      </c>
      <c r="H188" s="10" t="s">
        <v>436</v>
      </c>
      <c r="I188" s="59" t="str">
        <f>VLOOKUP(B188,'Školská zařízení'!A:J,8)</f>
        <v>Středočeský</v>
      </c>
      <c r="J188" s="59" t="str">
        <f>VLOOKUP(B188,'Školská zařízení'!A:J,9)</f>
        <v>Benešov</v>
      </c>
      <c r="K188" s="59" t="str">
        <f>VLOOKUP(B188,'Školská zařízení'!A:J,10)</f>
        <v>Neveklov</v>
      </c>
      <c r="L188" s="10" t="s">
        <v>631</v>
      </c>
      <c r="M188" s="85">
        <v>200000</v>
      </c>
      <c r="N188" s="86">
        <f t="shared" si="4"/>
        <v>140000</v>
      </c>
      <c r="O188" s="68">
        <v>2022</v>
      </c>
      <c r="P188" s="43">
        <v>2027</v>
      </c>
      <c r="Q188" s="43"/>
      <c r="R188" s="43"/>
      <c r="S188" s="43"/>
      <c r="T188" s="43" t="s">
        <v>271</v>
      </c>
      <c r="U188" s="43"/>
      <c r="V188" s="43"/>
      <c r="W188" s="43"/>
      <c r="X188" s="43"/>
      <c r="Y188" s="43"/>
      <c r="Z188" s="87"/>
      <c r="AA188" s="15"/>
      <c r="AB188" s="92"/>
    </row>
    <row r="189" spans="1:28" ht="160" x14ac:dyDescent="0.2">
      <c r="A189" s="88">
        <v>185</v>
      </c>
      <c r="B189" s="243" t="s">
        <v>177</v>
      </c>
      <c r="C189" s="233" t="str">
        <f>VLOOKUP(B189,'Školská zařízení'!A:J,2)</f>
        <v>Základní škola Jana Kubelíka, Neveklov</v>
      </c>
      <c r="D189" s="233" t="str">
        <f>VLOOKUP(B189,'Školská zařízení'!A:J,4)</f>
        <v>Město Neveklov</v>
      </c>
      <c r="E189" s="234">
        <f>VLOOKUP(B189,'Školská zařízení'!A:J,5)</f>
        <v>70990654</v>
      </c>
      <c r="F189" s="234">
        <f>VLOOKUP(B189,'Školská zařízení'!A:J,6)</f>
        <v>102002479</v>
      </c>
      <c r="G189" s="234">
        <f>VLOOKUP(B189,'Školská zařízení'!A:J,7)</f>
        <v>600042081</v>
      </c>
      <c r="H189" s="10" t="s">
        <v>443</v>
      </c>
      <c r="I189" s="59" t="str">
        <f>VLOOKUP(B189,'Školská zařízení'!A:J,8)</f>
        <v>Středočeský</v>
      </c>
      <c r="J189" s="59" t="str">
        <f>VLOOKUP(B189,'Školská zařízení'!A:J,9)</f>
        <v>Benešov</v>
      </c>
      <c r="K189" s="59" t="str">
        <f>VLOOKUP(B189,'Školská zařízení'!A:J,10)</f>
        <v>Neveklov</v>
      </c>
      <c r="L189" s="10" t="s">
        <v>630</v>
      </c>
      <c r="M189" s="85">
        <v>5000000</v>
      </c>
      <c r="N189" s="86">
        <f t="shared" si="4"/>
        <v>3500000</v>
      </c>
      <c r="O189" s="68">
        <v>2022</v>
      </c>
      <c r="P189" s="43">
        <v>2027</v>
      </c>
      <c r="Q189" s="68" t="s">
        <v>271</v>
      </c>
      <c r="R189" s="68" t="s">
        <v>271</v>
      </c>
      <c r="S189" s="68" t="s">
        <v>271</v>
      </c>
      <c r="T189" s="68" t="s">
        <v>271</v>
      </c>
      <c r="U189" s="43"/>
      <c r="V189" s="43"/>
      <c r="W189" s="43"/>
      <c r="X189" s="43"/>
      <c r="Y189" s="43"/>
      <c r="Z189" s="87"/>
      <c r="AA189" s="15"/>
      <c r="AB189" s="91"/>
    </row>
    <row r="190" spans="1:28" ht="48" x14ac:dyDescent="0.2">
      <c r="A190" s="88">
        <v>186</v>
      </c>
      <c r="B190" s="243" t="s">
        <v>177</v>
      </c>
      <c r="C190" s="233" t="str">
        <f>VLOOKUP(B190,'Školská zařízení'!A:J,2)</f>
        <v>Základní škola Jana Kubelíka, Neveklov</v>
      </c>
      <c r="D190" s="233" t="str">
        <f>VLOOKUP(B190,'Školská zařízení'!A:J,4)</f>
        <v>Město Neveklov</v>
      </c>
      <c r="E190" s="234">
        <f>VLOOKUP(B190,'Školská zařízení'!A:J,5)</f>
        <v>70990654</v>
      </c>
      <c r="F190" s="234">
        <f>VLOOKUP(B190,'Školská zařízení'!A:J,6)</f>
        <v>102002479</v>
      </c>
      <c r="G190" s="234">
        <f>VLOOKUP(B190,'Školská zařízení'!A:J,7)</f>
        <v>600042081</v>
      </c>
      <c r="H190" s="10" t="s">
        <v>446</v>
      </c>
      <c r="I190" s="59" t="str">
        <f>VLOOKUP(B190,'Školská zařízení'!A:J,8)</f>
        <v>Středočeský</v>
      </c>
      <c r="J190" s="59" t="str">
        <f>VLOOKUP(B190,'Školská zařízení'!A:J,9)</f>
        <v>Benešov</v>
      </c>
      <c r="K190" s="59" t="str">
        <f>VLOOKUP(B190,'Školská zařízení'!A:J,10)</f>
        <v>Neveklov</v>
      </c>
      <c r="L190" s="10"/>
      <c r="M190" s="85">
        <v>1000000</v>
      </c>
      <c r="N190" s="86">
        <f t="shared" si="4"/>
        <v>700000</v>
      </c>
      <c r="O190" s="68">
        <v>2022</v>
      </c>
      <c r="P190" s="43">
        <v>2027</v>
      </c>
      <c r="Q190" s="68" t="s">
        <v>271</v>
      </c>
      <c r="R190" s="68" t="s">
        <v>271</v>
      </c>
      <c r="S190" s="68" t="s">
        <v>271</v>
      </c>
      <c r="T190" s="68" t="s">
        <v>271</v>
      </c>
      <c r="U190" s="43"/>
      <c r="V190" s="43"/>
      <c r="W190" s="43"/>
      <c r="X190" s="43"/>
      <c r="Y190" s="43"/>
      <c r="Z190" s="87"/>
      <c r="AA190" s="15"/>
      <c r="AB190" s="91"/>
    </row>
    <row r="191" spans="1:28" ht="32" x14ac:dyDescent="0.2">
      <c r="A191" s="88">
        <v>187</v>
      </c>
      <c r="B191" s="243" t="s">
        <v>177</v>
      </c>
      <c r="C191" s="233" t="str">
        <f>VLOOKUP(B191,'Školská zařízení'!A:J,2)</f>
        <v>Základní škola Jana Kubelíka, Neveklov</v>
      </c>
      <c r="D191" s="233" t="str">
        <f>VLOOKUP(B191,'Školská zařízení'!A:J,4)</f>
        <v>Město Neveklov</v>
      </c>
      <c r="E191" s="234">
        <f>VLOOKUP(B191,'Školská zařízení'!A:J,5)</f>
        <v>70990654</v>
      </c>
      <c r="F191" s="234">
        <f>VLOOKUP(B191,'Školská zařízení'!A:J,6)</f>
        <v>102002479</v>
      </c>
      <c r="G191" s="234">
        <f>VLOOKUP(B191,'Školská zařízení'!A:J,7)</f>
        <v>600042081</v>
      </c>
      <c r="H191" s="10" t="s">
        <v>322</v>
      </c>
      <c r="I191" s="59" t="str">
        <f>VLOOKUP(B191,'Školská zařízení'!A:J,8)</f>
        <v>Středočeský</v>
      </c>
      <c r="J191" s="59" t="str">
        <f>VLOOKUP(B191,'Školská zařízení'!A:J,9)</f>
        <v>Benešov</v>
      </c>
      <c r="K191" s="59" t="str">
        <f>VLOOKUP(B191,'Školská zařízení'!A:J,10)</f>
        <v>Neveklov</v>
      </c>
      <c r="L191" s="10" t="s">
        <v>459</v>
      </c>
      <c r="M191" s="85">
        <v>500000</v>
      </c>
      <c r="N191" s="86">
        <f t="shared" si="4"/>
        <v>350000</v>
      </c>
      <c r="O191" s="68">
        <v>2022</v>
      </c>
      <c r="P191" s="43">
        <v>2027</v>
      </c>
      <c r="Q191" s="43"/>
      <c r="R191" s="43"/>
      <c r="S191" s="43"/>
      <c r="T191" s="43"/>
      <c r="U191" s="43"/>
      <c r="V191" s="43"/>
      <c r="W191" s="43"/>
      <c r="X191" s="43"/>
      <c r="Y191" s="43"/>
      <c r="Z191" s="87"/>
      <c r="AA191" s="15"/>
      <c r="AB191" s="92"/>
    </row>
    <row r="192" spans="1:28" ht="32" x14ac:dyDescent="0.2">
      <c r="A192" s="88">
        <v>188</v>
      </c>
      <c r="B192" s="243" t="s">
        <v>177</v>
      </c>
      <c r="C192" s="233" t="str">
        <f>VLOOKUP(B192,'Školská zařízení'!A:J,2)</f>
        <v>Základní škola Jana Kubelíka, Neveklov</v>
      </c>
      <c r="D192" s="233" t="str">
        <f>VLOOKUP(B192,'Školská zařízení'!A:J,4)</f>
        <v>Město Neveklov</v>
      </c>
      <c r="E192" s="234">
        <f>VLOOKUP(B192,'Školská zařízení'!A:J,5)</f>
        <v>70990654</v>
      </c>
      <c r="F192" s="234">
        <f>VLOOKUP(B192,'Školská zařízení'!A:J,6)</f>
        <v>102002479</v>
      </c>
      <c r="G192" s="234">
        <f>VLOOKUP(B192,'Školská zařízení'!A:J,7)</f>
        <v>600042081</v>
      </c>
      <c r="H192" s="10" t="s">
        <v>551</v>
      </c>
      <c r="I192" s="59" t="str">
        <f>VLOOKUP(B192,'Školská zařízení'!A:J,8)</f>
        <v>Středočeský</v>
      </c>
      <c r="J192" s="59" t="str">
        <f>VLOOKUP(B192,'Školská zařízení'!A:J,9)</f>
        <v>Benešov</v>
      </c>
      <c r="K192" s="59" t="str">
        <f>VLOOKUP(B192,'Školská zařízení'!A:J,10)</f>
        <v>Neveklov</v>
      </c>
      <c r="L192" s="10" t="s">
        <v>552</v>
      </c>
      <c r="M192" s="85">
        <v>750000</v>
      </c>
      <c r="N192" s="86">
        <f t="shared" si="4"/>
        <v>525000</v>
      </c>
      <c r="O192" s="68">
        <v>2022</v>
      </c>
      <c r="P192" s="43">
        <v>2027</v>
      </c>
      <c r="Q192" s="43"/>
      <c r="R192" s="43"/>
      <c r="S192" s="43"/>
      <c r="T192" s="43"/>
      <c r="U192" s="43"/>
      <c r="V192" s="43"/>
      <c r="W192" s="43"/>
      <c r="X192" s="43"/>
      <c r="Y192" s="43"/>
      <c r="Z192" s="87"/>
      <c r="AA192" s="15"/>
      <c r="AB192" s="92"/>
    </row>
    <row r="193" spans="1:28" ht="64" x14ac:dyDescent="0.2">
      <c r="A193" s="88">
        <v>189</v>
      </c>
      <c r="B193" s="243" t="s">
        <v>177</v>
      </c>
      <c r="C193" s="233" t="str">
        <f>VLOOKUP(B193,'Školská zařízení'!A:J,2)</f>
        <v>Základní škola Jana Kubelíka, Neveklov</v>
      </c>
      <c r="D193" s="233" t="str">
        <f>VLOOKUP(B193,'Školská zařízení'!A:J,4)</f>
        <v>Město Neveklov</v>
      </c>
      <c r="E193" s="234">
        <f>VLOOKUP(B193,'Školská zařízení'!A:J,5)</f>
        <v>70990654</v>
      </c>
      <c r="F193" s="234">
        <f>VLOOKUP(B193,'Školská zařízení'!A:J,6)</f>
        <v>102002479</v>
      </c>
      <c r="G193" s="234">
        <f>VLOOKUP(B193,'Školská zařízení'!A:J,7)</f>
        <v>600042081</v>
      </c>
      <c r="H193" s="10" t="s">
        <v>553</v>
      </c>
      <c r="I193" s="59" t="str">
        <f>VLOOKUP(B193,'Školská zařízení'!A:J,8)</f>
        <v>Středočeský</v>
      </c>
      <c r="J193" s="59" t="str">
        <f>VLOOKUP(B193,'Školská zařízení'!A:J,9)</f>
        <v>Benešov</v>
      </c>
      <c r="K193" s="59" t="str">
        <f>VLOOKUP(B193,'Školská zařízení'!A:J,10)</f>
        <v>Neveklov</v>
      </c>
      <c r="L193" s="170" t="s">
        <v>1006</v>
      </c>
      <c r="M193" s="171">
        <v>5000000</v>
      </c>
      <c r="N193" s="172">
        <f t="shared" si="4"/>
        <v>3500000</v>
      </c>
      <c r="O193" s="68">
        <v>2022</v>
      </c>
      <c r="P193" s="43">
        <v>2027</v>
      </c>
      <c r="Q193" s="43"/>
      <c r="R193" s="43"/>
      <c r="S193" s="43"/>
      <c r="T193" s="43"/>
      <c r="U193" s="43"/>
      <c r="V193" s="43"/>
      <c r="W193" s="43"/>
      <c r="X193" s="43"/>
      <c r="Y193" s="43"/>
      <c r="Z193" s="87"/>
      <c r="AA193" s="15"/>
      <c r="AB193" s="92"/>
    </row>
    <row r="194" spans="1:28" ht="32" x14ac:dyDescent="0.2">
      <c r="A194" s="88">
        <v>190</v>
      </c>
      <c r="B194" s="243" t="s">
        <v>177</v>
      </c>
      <c r="C194" s="233" t="str">
        <f>VLOOKUP(B194,'Školská zařízení'!A:J,2)</f>
        <v>Základní škola Jana Kubelíka, Neveklov</v>
      </c>
      <c r="D194" s="233" t="str">
        <f>VLOOKUP(B194,'Školská zařízení'!A:J,4)</f>
        <v>Město Neveklov</v>
      </c>
      <c r="E194" s="234">
        <f>VLOOKUP(B194,'Školská zařízení'!A:J,5)</f>
        <v>70990654</v>
      </c>
      <c r="F194" s="234">
        <f>VLOOKUP(B194,'Školská zařízení'!A:J,6)</f>
        <v>102002479</v>
      </c>
      <c r="G194" s="234">
        <f>VLOOKUP(B194,'Školská zařízení'!A:J,7)</f>
        <v>600042081</v>
      </c>
      <c r="H194" s="10" t="s">
        <v>554</v>
      </c>
      <c r="I194" s="59" t="str">
        <f>VLOOKUP(B194,'Školská zařízení'!A:J,8)</f>
        <v>Středočeský</v>
      </c>
      <c r="J194" s="59" t="str">
        <f>VLOOKUP(B194,'Školská zařízení'!A:J,9)</f>
        <v>Benešov</v>
      </c>
      <c r="K194" s="59" t="str">
        <f>VLOOKUP(B194,'Školská zařízení'!A:J,10)</f>
        <v>Neveklov</v>
      </c>
      <c r="L194" s="10" t="s">
        <v>555</v>
      </c>
      <c r="M194" s="85">
        <v>1500000</v>
      </c>
      <c r="N194" s="86">
        <f t="shared" si="4"/>
        <v>1050000</v>
      </c>
      <c r="O194" s="68">
        <v>2022</v>
      </c>
      <c r="P194" s="43">
        <v>2027</v>
      </c>
      <c r="Q194" s="43"/>
      <c r="R194" s="43"/>
      <c r="S194" s="43"/>
      <c r="T194" s="43"/>
      <c r="U194" s="43"/>
      <c r="V194" s="43"/>
      <c r="W194" s="43"/>
      <c r="X194" s="43"/>
      <c r="Y194" s="43"/>
      <c r="Z194" s="87"/>
      <c r="AA194" s="15"/>
      <c r="AB194" s="92"/>
    </row>
    <row r="195" spans="1:28" ht="48" x14ac:dyDescent="0.2">
      <c r="A195" s="88">
        <v>191</v>
      </c>
      <c r="B195" s="243" t="s">
        <v>177</v>
      </c>
      <c r="C195" s="233" t="str">
        <f>VLOOKUP(B195,'Školská zařízení'!A:J,2)</f>
        <v>Základní škola Jana Kubelíka, Neveklov</v>
      </c>
      <c r="D195" s="233" t="str">
        <f>VLOOKUP(B195,'Školská zařízení'!A:J,4)</f>
        <v>Město Neveklov</v>
      </c>
      <c r="E195" s="234">
        <f>VLOOKUP(B195,'Školská zařízení'!A:J,5)</f>
        <v>70990654</v>
      </c>
      <c r="F195" s="234">
        <f>VLOOKUP(B195,'Školská zařízení'!A:J,6)</f>
        <v>102002479</v>
      </c>
      <c r="G195" s="234">
        <f>VLOOKUP(B195,'Školská zařízení'!A:J,7)</f>
        <v>600042081</v>
      </c>
      <c r="H195" s="10" t="s">
        <v>556</v>
      </c>
      <c r="I195" s="59" t="str">
        <f>VLOOKUP(B195,'Školská zařízení'!A:J,8)</f>
        <v>Středočeský</v>
      </c>
      <c r="J195" s="59" t="str">
        <f>VLOOKUP(B195,'Školská zařízení'!A:J,9)</f>
        <v>Benešov</v>
      </c>
      <c r="K195" s="59" t="str">
        <f>VLOOKUP(B195,'Školská zařízení'!A:J,10)</f>
        <v>Neveklov</v>
      </c>
      <c r="L195" s="170" t="s">
        <v>1007</v>
      </c>
      <c r="M195" s="171">
        <v>300000</v>
      </c>
      <c r="N195" s="172">
        <f t="shared" si="4"/>
        <v>210000</v>
      </c>
      <c r="O195" s="68">
        <v>2022</v>
      </c>
      <c r="P195" s="43">
        <v>2027</v>
      </c>
      <c r="Q195" s="43"/>
      <c r="R195" s="43"/>
      <c r="S195" s="43"/>
      <c r="T195" s="43"/>
      <c r="U195" s="43"/>
      <c r="V195" s="43"/>
      <c r="W195" s="43"/>
      <c r="X195" s="43"/>
      <c r="Y195" s="43"/>
      <c r="Z195" s="87"/>
      <c r="AA195" s="15"/>
      <c r="AB195" s="92"/>
    </row>
    <row r="196" spans="1:28" ht="64" x14ac:dyDescent="0.2">
      <c r="A196" s="88">
        <v>192</v>
      </c>
      <c r="B196" s="243" t="s">
        <v>177</v>
      </c>
      <c r="C196" s="233" t="str">
        <f>VLOOKUP(B196,'Školská zařízení'!A:J,2)</f>
        <v>Základní škola Jana Kubelíka, Neveklov</v>
      </c>
      <c r="D196" s="233" t="str">
        <f>VLOOKUP(B196,'Školská zařízení'!A:J,4)</f>
        <v>Město Neveklov</v>
      </c>
      <c r="E196" s="234">
        <f>VLOOKUP(B196,'Školská zařízení'!A:J,5)</f>
        <v>70990654</v>
      </c>
      <c r="F196" s="234">
        <f>VLOOKUP(B196,'Školská zařízení'!A:J,6)</f>
        <v>102002479</v>
      </c>
      <c r="G196" s="234">
        <f>VLOOKUP(B196,'Školská zařízení'!A:J,7)</f>
        <v>600042081</v>
      </c>
      <c r="H196" s="10" t="s">
        <v>557</v>
      </c>
      <c r="I196" s="59" t="str">
        <f>VLOOKUP(B196,'Školská zařízení'!A:J,8)</f>
        <v>Středočeský</v>
      </c>
      <c r="J196" s="59" t="str">
        <f>VLOOKUP(B196,'Školská zařízení'!A:J,9)</f>
        <v>Benešov</v>
      </c>
      <c r="K196" s="59" t="str">
        <f>VLOOKUP(B196,'Školská zařízení'!A:J,10)</f>
        <v>Neveklov</v>
      </c>
      <c r="L196" s="170" t="s">
        <v>1008</v>
      </c>
      <c r="M196" s="171">
        <v>100000000</v>
      </c>
      <c r="N196" s="172">
        <f t="shared" ref="N196:N255" si="5">M196*0.7</f>
        <v>70000000</v>
      </c>
      <c r="O196" s="68">
        <v>2022</v>
      </c>
      <c r="P196" s="43">
        <v>2027</v>
      </c>
      <c r="Q196" s="43"/>
      <c r="R196" s="43"/>
      <c r="S196" s="43"/>
      <c r="T196" s="43"/>
      <c r="U196" s="43"/>
      <c r="V196" s="43"/>
      <c r="W196" s="43"/>
      <c r="X196" s="43"/>
      <c r="Y196" s="43"/>
      <c r="Z196" s="87"/>
      <c r="AA196" s="15"/>
      <c r="AB196" s="92"/>
    </row>
    <row r="197" spans="1:28" ht="32" x14ac:dyDescent="0.2">
      <c r="A197" s="88">
        <v>193</v>
      </c>
      <c r="B197" s="243" t="s">
        <v>177</v>
      </c>
      <c r="C197" s="233" t="str">
        <f>VLOOKUP(B197,'Školská zařízení'!A:J,2)</f>
        <v>Základní škola Jana Kubelíka, Neveklov</v>
      </c>
      <c r="D197" s="233" t="str">
        <f>VLOOKUP(B197,'Školská zařízení'!A:J,4)</f>
        <v>Město Neveklov</v>
      </c>
      <c r="E197" s="234">
        <f>VLOOKUP(B197,'Školská zařízení'!A:J,5)</f>
        <v>70990654</v>
      </c>
      <c r="F197" s="234">
        <f>VLOOKUP(B197,'Školská zařízení'!A:J,6)</f>
        <v>102002479</v>
      </c>
      <c r="G197" s="234">
        <f>VLOOKUP(B197,'Školská zařízení'!A:J,7)</f>
        <v>600042081</v>
      </c>
      <c r="H197" s="10" t="s">
        <v>558</v>
      </c>
      <c r="I197" s="59" t="str">
        <f>VLOOKUP(B197,'Školská zařízení'!A:J,8)</f>
        <v>Středočeský</v>
      </c>
      <c r="J197" s="59" t="str">
        <f>VLOOKUP(B197,'Školská zařízení'!A:J,9)</f>
        <v>Benešov</v>
      </c>
      <c r="K197" s="59" t="str">
        <f>VLOOKUP(B197,'Školská zařízení'!A:J,10)</f>
        <v>Neveklov</v>
      </c>
      <c r="L197" s="10" t="s">
        <v>559</v>
      </c>
      <c r="M197" s="85">
        <v>400000</v>
      </c>
      <c r="N197" s="86">
        <f t="shared" si="5"/>
        <v>280000</v>
      </c>
      <c r="O197" s="68">
        <v>2022</v>
      </c>
      <c r="P197" s="43">
        <v>2027</v>
      </c>
      <c r="Q197" s="43"/>
      <c r="R197" s="43"/>
      <c r="S197" s="43"/>
      <c r="T197" s="43"/>
      <c r="U197" s="43"/>
      <c r="V197" s="43"/>
      <c r="W197" s="43"/>
      <c r="X197" s="43"/>
      <c r="Y197" s="43"/>
      <c r="Z197" s="87"/>
      <c r="AA197" s="15"/>
      <c r="AB197" s="92"/>
    </row>
    <row r="198" spans="1:28" ht="64" x14ac:dyDescent="0.2">
      <c r="A198" s="88">
        <v>194</v>
      </c>
      <c r="B198" s="243" t="s">
        <v>227</v>
      </c>
      <c r="C198" s="233" t="str">
        <f>VLOOKUP(B198,'Školská zařízení'!A:J,2)</f>
        <v>Základní škola a mateřská škola Poříčí nad Sázavou, okres Benešov, příspěvková organizace</v>
      </c>
      <c r="D198" s="233" t="str">
        <f>VLOOKUP(B198,'Školská zařízení'!A:J,4)</f>
        <v>Obec Poříčí nad Sázavou</v>
      </c>
      <c r="E198" s="234">
        <f>VLOOKUP(B198,'Školská zařízení'!A:J,5)</f>
        <v>70991634</v>
      </c>
      <c r="F198" s="234">
        <f>VLOOKUP(B198,'Školská zařízení'!A:J,6)</f>
        <v>102002517</v>
      </c>
      <c r="G198" s="234">
        <f>VLOOKUP(B198,'Školská zařízení'!A:J,7)</f>
        <v>600042090</v>
      </c>
      <c r="H198" s="10" t="s">
        <v>411</v>
      </c>
      <c r="I198" s="59" t="str">
        <f>VLOOKUP(B198,'Školská zařízení'!A:J,8)</f>
        <v>Středočeský</v>
      </c>
      <c r="J198" s="59" t="str">
        <f>VLOOKUP(B198,'Školská zařízení'!A:J,9)</f>
        <v>Benešov</v>
      </c>
      <c r="K198" s="59" t="str">
        <f>VLOOKUP(B198,'Školská zařízení'!A:J,10)</f>
        <v>Poříčí nad Sázavou</v>
      </c>
      <c r="L198" s="10"/>
      <c r="M198" s="85">
        <v>6000000</v>
      </c>
      <c r="N198" s="86">
        <f t="shared" si="5"/>
        <v>4200000</v>
      </c>
      <c r="O198" s="68">
        <v>2021</v>
      </c>
      <c r="P198" s="43">
        <v>2025</v>
      </c>
      <c r="Q198" s="68"/>
      <c r="R198" s="68" t="s">
        <v>271</v>
      </c>
      <c r="S198" s="68" t="s">
        <v>271</v>
      </c>
      <c r="T198" s="68" t="s">
        <v>271</v>
      </c>
      <c r="U198" s="43"/>
      <c r="V198" s="43"/>
      <c r="W198" s="43"/>
      <c r="X198" s="43"/>
      <c r="Y198" s="43"/>
      <c r="Z198" s="87"/>
      <c r="AA198" s="15"/>
      <c r="AB198" s="91"/>
    </row>
    <row r="199" spans="1:28" ht="16" x14ac:dyDescent="0.2">
      <c r="A199" s="88">
        <v>195</v>
      </c>
      <c r="B199" s="243" t="s">
        <v>227</v>
      </c>
      <c r="C199" s="233" t="str">
        <f>VLOOKUP(B199,'Školská zařízení'!A:J,2)</f>
        <v>Základní škola a mateřská škola Poříčí nad Sázavou, okres Benešov, příspěvková organizace</v>
      </c>
      <c r="D199" s="233" t="str">
        <f>VLOOKUP(B199,'Školská zařízení'!A:J,4)</f>
        <v>Obec Poříčí nad Sázavou</v>
      </c>
      <c r="E199" s="234">
        <f>VLOOKUP(B199,'Školská zařízení'!A:J,5)</f>
        <v>70991634</v>
      </c>
      <c r="F199" s="234">
        <f>VLOOKUP(B199,'Školská zařízení'!A:J,6)</f>
        <v>102002517</v>
      </c>
      <c r="G199" s="234">
        <f>VLOOKUP(B199,'Školská zařízení'!A:J,7)</f>
        <v>600042090</v>
      </c>
      <c r="H199" s="10" t="s">
        <v>442</v>
      </c>
      <c r="I199" s="59" t="str">
        <f>VLOOKUP(B199,'Školská zařízení'!A:J,8)</f>
        <v>Středočeský</v>
      </c>
      <c r="J199" s="59" t="str">
        <f>VLOOKUP(B199,'Školská zařízení'!A:J,9)</f>
        <v>Benešov</v>
      </c>
      <c r="K199" s="59" t="str">
        <f>VLOOKUP(B199,'Školská zařízení'!A:J,10)</f>
        <v>Poříčí nad Sázavou</v>
      </c>
      <c r="L199" s="10"/>
      <c r="M199" s="85">
        <v>1000000</v>
      </c>
      <c r="N199" s="86">
        <f t="shared" si="5"/>
        <v>700000</v>
      </c>
      <c r="O199" s="68">
        <v>2021</v>
      </c>
      <c r="P199" s="43">
        <v>2025</v>
      </c>
      <c r="Q199" s="68" t="s">
        <v>271</v>
      </c>
      <c r="R199" s="68" t="s">
        <v>271</v>
      </c>
      <c r="S199" s="68" t="s">
        <v>271</v>
      </c>
      <c r="T199" s="68" t="s">
        <v>271</v>
      </c>
      <c r="U199" s="43"/>
      <c r="V199" s="43"/>
      <c r="W199" s="43"/>
      <c r="X199" s="43"/>
      <c r="Y199" s="43"/>
      <c r="Z199" s="87"/>
      <c r="AA199" s="15"/>
      <c r="AB199" s="91"/>
    </row>
    <row r="200" spans="1:28" ht="16" x14ac:dyDescent="0.2">
      <c r="A200" s="88">
        <v>196</v>
      </c>
      <c r="B200" s="243" t="s">
        <v>227</v>
      </c>
      <c r="C200" s="233" t="str">
        <f>VLOOKUP(B200,'Školská zařízení'!A:J,2)</f>
        <v>Základní škola a mateřská škola Poříčí nad Sázavou, okres Benešov, příspěvková organizace</v>
      </c>
      <c r="D200" s="233" t="str">
        <f>VLOOKUP(B200,'Školská zařízení'!A:J,4)</f>
        <v>Obec Poříčí nad Sázavou</v>
      </c>
      <c r="E200" s="234">
        <f>VLOOKUP(B200,'Školská zařízení'!A:J,5)</f>
        <v>70991634</v>
      </c>
      <c r="F200" s="234">
        <f>VLOOKUP(B200,'Školská zařízení'!A:J,6)</f>
        <v>102002517</v>
      </c>
      <c r="G200" s="234">
        <f>VLOOKUP(B200,'Školská zařízení'!A:J,7)</f>
        <v>600042090</v>
      </c>
      <c r="H200" s="10" t="s">
        <v>562</v>
      </c>
      <c r="I200" s="59" t="str">
        <f>VLOOKUP(B200,'Školská zařízení'!A:J,8)</f>
        <v>Středočeský</v>
      </c>
      <c r="J200" s="59" t="str">
        <f>VLOOKUP(B200,'Školská zařízení'!A:J,9)</f>
        <v>Benešov</v>
      </c>
      <c r="K200" s="59" t="str">
        <f>VLOOKUP(B200,'Školská zařízení'!A:J,10)</f>
        <v>Poříčí nad Sázavou</v>
      </c>
      <c r="L200" s="10" t="s">
        <v>562</v>
      </c>
      <c r="M200" s="85">
        <v>10000000</v>
      </c>
      <c r="N200" s="86">
        <f t="shared" si="5"/>
        <v>7000000</v>
      </c>
      <c r="O200" s="68">
        <v>2021</v>
      </c>
      <c r="P200" s="43">
        <v>2025</v>
      </c>
      <c r="Q200" s="68" t="s">
        <v>271</v>
      </c>
      <c r="R200" s="68" t="s">
        <v>271</v>
      </c>
      <c r="S200" s="68" t="s">
        <v>271</v>
      </c>
      <c r="T200" s="68" t="s">
        <v>271</v>
      </c>
      <c r="U200" s="43"/>
      <c r="V200" s="43"/>
      <c r="W200" s="43"/>
      <c r="X200" s="43"/>
      <c r="Y200" s="43"/>
      <c r="Z200" s="87"/>
      <c r="AA200" s="15"/>
      <c r="AB200" s="92" t="s">
        <v>745</v>
      </c>
    </row>
    <row r="201" spans="1:28" ht="32" x14ac:dyDescent="0.2">
      <c r="A201" s="88">
        <v>197</v>
      </c>
      <c r="B201" s="243" t="s">
        <v>227</v>
      </c>
      <c r="C201" s="233" t="str">
        <f>VLOOKUP(B201,'Školská zařízení'!A:J,2)</f>
        <v>Základní škola a mateřská škola Poříčí nad Sázavou, okres Benešov, příspěvková organizace</v>
      </c>
      <c r="D201" s="233" t="str">
        <f>VLOOKUP(B201,'Školská zařízení'!A:J,4)</f>
        <v>Obec Poříčí nad Sázavou</v>
      </c>
      <c r="E201" s="234">
        <f>VLOOKUP(B201,'Školská zařízení'!A:J,5)</f>
        <v>70991634</v>
      </c>
      <c r="F201" s="234">
        <f>VLOOKUP(B201,'Školská zařízení'!A:J,6)</f>
        <v>102002517</v>
      </c>
      <c r="G201" s="234">
        <f>VLOOKUP(B201,'Školská zařízení'!A:J,7)</f>
        <v>600042090</v>
      </c>
      <c r="H201" s="10" t="s">
        <v>850</v>
      </c>
      <c r="I201" s="59" t="str">
        <f>VLOOKUP(B201,'Školská zařízení'!A:J,8)</f>
        <v>Středočeský</v>
      </c>
      <c r="J201" s="59" t="str">
        <f>VLOOKUP(B201,'Školská zařízení'!A:J,9)</f>
        <v>Benešov</v>
      </c>
      <c r="K201" s="59" t="str">
        <f>VLOOKUP(B201,'Školská zařízení'!A:J,10)</f>
        <v>Poříčí nad Sázavou</v>
      </c>
      <c r="L201" s="10" t="s">
        <v>850</v>
      </c>
      <c r="M201" s="85">
        <v>20000</v>
      </c>
      <c r="N201" s="86">
        <f t="shared" si="5"/>
        <v>14000</v>
      </c>
      <c r="O201" s="68">
        <v>2022</v>
      </c>
      <c r="P201" s="43">
        <v>2025</v>
      </c>
      <c r="Q201" s="43" t="s">
        <v>271</v>
      </c>
      <c r="R201" s="43" t="s">
        <v>271</v>
      </c>
      <c r="S201" s="43"/>
      <c r="T201" s="43" t="s">
        <v>271</v>
      </c>
      <c r="U201" s="43"/>
      <c r="V201" s="43"/>
      <c r="W201" s="43"/>
      <c r="X201" s="43"/>
      <c r="Y201" s="43"/>
      <c r="Z201" s="87"/>
      <c r="AA201" s="15"/>
      <c r="AB201" s="92"/>
    </row>
    <row r="202" spans="1:28" s="50" customFormat="1" ht="32" x14ac:dyDescent="0.2">
      <c r="A202" s="88">
        <v>198</v>
      </c>
      <c r="B202" s="243" t="s">
        <v>227</v>
      </c>
      <c r="C202" s="233" t="str">
        <f>VLOOKUP(B202,'Školská zařízení'!A:J,2)</f>
        <v>Základní škola a mateřská škola Poříčí nad Sázavou, okres Benešov, příspěvková organizace</v>
      </c>
      <c r="D202" s="233" t="str">
        <f>VLOOKUP(B202,'Školská zařízení'!A:J,4)</f>
        <v>Obec Poříčí nad Sázavou</v>
      </c>
      <c r="E202" s="234">
        <f>VLOOKUP(B202,'Školská zařízení'!A:J,5)</f>
        <v>70991634</v>
      </c>
      <c r="F202" s="234">
        <f>VLOOKUP(B202,'Školská zařízení'!A:J,6)</f>
        <v>102002517</v>
      </c>
      <c r="G202" s="234">
        <f>VLOOKUP(B202,'Školská zařízení'!A:J,7)</f>
        <v>600042090</v>
      </c>
      <c r="H202" s="129" t="s">
        <v>849</v>
      </c>
      <c r="I202" s="59" t="str">
        <f>VLOOKUP(B202,'Školská zařízení'!A:J,8)</f>
        <v>Středočeský</v>
      </c>
      <c r="J202" s="59" t="str">
        <f>VLOOKUP(B202,'Školská zařízení'!A:J,9)</f>
        <v>Benešov</v>
      </c>
      <c r="K202" s="59" t="str">
        <f>VLOOKUP(B202,'Školská zařízení'!A:J,10)</f>
        <v>Poříčí nad Sázavou</v>
      </c>
      <c r="L202" s="129" t="s">
        <v>849</v>
      </c>
      <c r="M202" s="85">
        <v>35000000</v>
      </c>
      <c r="N202" s="86">
        <f t="shared" si="5"/>
        <v>24500000</v>
      </c>
      <c r="O202" s="68">
        <v>2023</v>
      </c>
      <c r="P202" s="43">
        <v>2027</v>
      </c>
      <c r="Q202" s="43" t="s">
        <v>271</v>
      </c>
      <c r="R202" s="43" t="s">
        <v>271</v>
      </c>
      <c r="S202" s="43"/>
      <c r="T202" s="43" t="s">
        <v>271</v>
      </c>
      <c r="U202" s="43"/>
      <c r="V202" s="43"/>
      <c r="W202" s="43"/>
      <c r="X202" s="43"/>
      <c r="Y202" s="43"/>
      <c r="Z202" s="87"/>
      <c r="AA202" s="15"/>
      <c r="AB202" s="92" t="s">
        <v>271</v>
      </c>
    </row>
    <row r="203" spans="1:28" ht="34" x14ac:dyDescent="0.2">
      <c r="A203" s="88">
        <v>199</v>
      </c>
      <c r="B203" s="243" t="s">
        <v>230</v>
      </c>
      <c r="C203" s="233" t="str">
        <f>VLOOKUP(B203,'Školská zařízení'!A:J,2)</f>
        <v>Základní škola a Mateřská škola Postupice, okres Benešov</v>
      </c>
      <c r="D203" s="233" t="str">
        <f>VLOOKUP(B203,'Školská zařízení'!A:J,4)</f>
        <v>Obec Postupice</v>
      </c>
      <c r="E203" s="234">
        <f>VLOOKUP(B203,'Školská zařízení'!A:J,5)</f>
        <v>70892598</v>
      </c>
      <c r="F203" s="234">
        <f>VLOOKUP(B203,'Školská zařízení'!A:J,6)</f>
        <v>102002525</v>
      </c>
      <c r="G203" s="234">
        <f>VLOOKUP(B203,'Školská zařízení'!A:J,7)</f>
        <v>600042103</v>
      </c>
      <c r="H203" s="10" t="s">
        <v>412</v>
      </c>
      <c r="I203" s="59" t="str">
        <f>VLOOKUP(B203,'Školská zařízení'!A:J,8)</f>
        <v>Středočeský</v>
      </c>
      <c r="J203" s="59" t="str">
        <f>VLOOKUP(B203,'Školská zařízení'!A:J,9)</f>
        <v>Benešov</v>
      </c>
      <c r="K203" s="59" t="str">
        <f>VLOOKUP(B203,'Školská zařízení'!A:J,10)</f>
        <v>Postupice</v>
      </c>
      <c r="L203" s="135" t="s">
        <v>781</v>
      </c>
      <c r="M203" s="85">
        <v>1450000</v>
      </c>
      <c r="N203" s="86">
        <f t="shared" si="5"/>
        <v>1014999.9999999999</v>
      </c>
      <c r="O203" s="68">
        <v>2025</v>
      </c>
      <c r="P203" s="169">
        <v>2027</v>
      </c>
      <c r="Q203" s="68"/>
      <c r="R203" s="68" t="s">
        <v>271</v>
      </c>
      <c r="S203" s="68" t="s">
        <v>271</v>
      </c>
      <c r="T203" s="68" t="s">
        <v>271</v>
      </c>
      <c r="U203" s="43"/>
      <c r="V203" s="43"/>
      <c r="W203" s="43"/>
      <c r="X203" s="43"/>
      <c r="Y203" s="43"/>
      <c r="Z203" s="87"/>
      <c r="AA203" s="15"/>
      <c r="AB203" s="91"/>
    </row>
    <row r="204" spans="1:28" ht="34" x14ac:dyDescent="0.2">
      <c r="A204" s="88">
        <v>200</v>
      </c>
      <c r="B204" s="243" t="s">
        <v>230</v>
      </c>
      <c r="C204" s="233" t="str">
        <f>VLOOKUP(B204,'Školská zařízení'!A:J,2)</f>
        <v>Základní škola a Mateřská škola Postupice, okres Benešov</v>
      </c>
      <c r="D204" s="233" t="str">
        <f>VLOOKUP(B204,'Školská zařízení'!A:J,4)</f>
        <v>Obec Postupice</v>
      </c>
      <c r="E204" s="234">
        <f>VLOOKUP(B204,'Školská zařízení'!A:J,5)</f>
        <v>70892598</v>
      </c>
      <c r="F204" s="234">
        <f>VLOOKUP(B204,'Školská zařízení'!A:J,6)</f>
        <v>102002525</v>
      </c>
      <c r="G204" s="234">
        <f>VLOOKUP(B204,'Školská zařízení'!A:J,7)</f>
        <v>600042103</v>
      </c>
      <c r="H204" s="10" t="s">
        <v>414</v>
      </c>
      <c r="I204" s="59" t="str">
        <f>VLOOKUP(B204,'Školská zařízení'!A:J,8)</f>
        <v>Středočeský</v>
      </c>
      <c r="J204" s="59" t="str">
        <f>VLOOKUP(B204,'Školská zařízení'!A:J,9)</f>
        <v>Benešov</v>
      </c>
      <c r="K204" s="59" t="str">
        <f>VLOOKUP(B204,'Školská zařízení'!A:J,10)</f>
        <v>Postupice</v>
      </c>
      <c r="L204" s="135" t="s">
        <v>782</v>
      </c>
      <c r="M204" s="171">
        <v>500000</v>
      </c>
      <c r="N204" s="172">
        <f t="shared" si="5"/>
        <v>350000</v>
      </c>
      <c r="O204" s="175">
        <v>2025</v>
      </c>
      <c r="P204" s="169">
        <v>2026</v>
      </c>
      <c r="Q204" s="68"/>
      <c r="R204" s="68"/>
      <c r="S204" s="68"/>
      <c r="T204" s="68" t="s">
        <v>271</v>
      </c>
      <c r="U204" s="43"/>
      <c r="V204" s="43"/>
      <c r="W204" s="43"/>
      <c r="X204" s="43"/>
      <c r="Y204" s="43"/>
      <c r="Z204" s="87"/>
      <c r="AA204" s="15"/>
      <c r="AB204" s="91"/>
    </row>
    <row r="205" spans="1:28" ht="17" x14ac:dyDescent="0.2">
      <c r="A205" s="88">
        <v>201</v>
      </c>
      <c r="B205" s="243" t="s">
        <v>230</v>
      </c>
      <c r="C205" s="233" t="str">
        <f>VLOOKUP(B205,'Školská zařízení'!A:J,2)</f>
        <v>Základní škola a Mateřská škola Postupice, okres Benešov</v>
      </c>
      <c r="D205" s="233" t="str">
        <f>VLOOKUP(B205,'Školská zařízení'!A:J,4)</f>
        <v>Obec Postupice</v>
      </c>
      <c r="E205" s="234">
        <f>VLOOKUP(B205,'Školská zařízení'!A:J,5)</f>
        <v>70892598</v>
      </c>
      <c r="F205" s="234">
        <f>VLOOKUP(B205,'Školská zařízení'!A:J,6)</f>
        <v>102002525</v>
      </c>
      <c r="G205" s="234">
        <f>VLOOKUP(B205,'Školská zařízení'!A:J,7)</f>
        <v>600042103</v>
      </c>
      <c r="H205" s="10" t="s">
        <v>415</v>
      </c>
      <c r="I205" s="59" t="str">
        <f>VLOOKUP(B205,'Školská zařízení'!A:J,8)</f>
        <v>Středočeský</v>
      </c>
      <c r="J205" s="59" t="str">
        <f>VLOOKUP(B205,'Školská zařízení'!A:J,9)</f>
        <v>Benešov</v>
      </c>
      <c r="K205" s="59" t="str">
        <f>VLOOKUP(B205,'Školská zařízení'!A:J,10)</f>
        <v>Postupice</v>
      </c>
      <c r="L205" s="135" t="s">
        <v>783</v>
      </c>
      <c r="M205" s="85">
        <v>700000</v>
      </c>
      <c r="N205" s="86">
        <f t="shared" si="5"/>
        <v>489999.99999999994</v>
      </c>
      <c r="O205" s="68">
        <v>2025</v>
      </c>
      <c r="P205" s="169">
        <v>2027</v>
      </c>
      <c r="Q205" s="68"/>
      <c r="R205" s="68"/>
      <c r="S205" s="68" t="s">
        <v>271</v>
      </c>
      <c r="T205" s="68" t="s">
        <v>271</v>
      </c>
      <c r="U205" s="43"/>
      <c r="V205" s="43"/>
      <c r="W205" s="43"/>
      <c r="X205" s="43"/>
      <c r="Y205" s="43"/>
      <c r="Z205" s="87"/>
      <c r="AA205" s="15"/>
      <c r="AB205" s="91"/>
    </row>
    <row r="206" spans="1:28" ht="32" x14ac:dyDescent="0.2">
      <c r="A206" s="88">
        <v>202</v>
      </c>
      <c r="B206" s="243" t="s">
        <v>230</v>
      </c>
      <c r="C206" s="233" t="str">
        <f>VLOOKUP(B206,'Školská zařízení'!A:J,2)</f>
        <v>Základní škola a Mateřská škola Postupice, okres Benešov</v>
      </c>
      <c r="D206" s="233" t="str">
        <f>VLOOKUP(B206,'Školská zařízení'!A:J,4)</f>
        <v>Obec Postupice</v>
      </c>
      <c r="E206" s="234">
        <f>VLOOKUP(B206,'Školská zařízení'!A:J,5)</f>
        <v>70892598</v>
      </c>
      <c r="F206" s="234">
        <f>VLOOKUP(B206,'Školská zařízení'!A:J,6)</f>
        <v>102002525</v>
      </c>
      <c r="G206" s="234">
        <f>VLOOKUP(B206,'Školská zařízení'!A:J,7)</f>
        <v>600042103</v>
      </c>
      <c r="H206" s="10" t="s">
        <v>560</v>
      </c>
      <c r="I206" s="59" t="str">
        <f>VLOOKUP(B206,'Školská zařízení'!A:J,8)</f>
        <v>Středočeský</v>
      </c>
      <c r="J206" s="59" t="str">
        <f>VLOOKUP(B206,'Školská zařízení'!A:J,9)</f>
        <v>Benešov</v>
      </c>
      <c r="K206" s="59" t="str">
        <f>VLOOKUP(B206,'Školská zařízení'!A:J,10)</f>
        <v>Postupice</v>
      </c>
      <c r="L206" s="10" t="s">
        <v>561</v>
      </c>
      <c r="M206" s="171">
        <v>2000000</v>
      </c>
      <c r="N206" s="172">
        <f t="shared" si="5"/>
        <v>1400000</v>
      </c>
      <c r="O206" s="175">
        <v>2026</v>
      </c>
      <c r="P206" s="169">
        <v>2027</v>
      </c>
      <c r="Q206" s="43"/>
      <c r="R206" s="43"/>
      <c r="S206" s="43"/>
      <c r="T206" s="43"/>
      <c r="U206" s="43"/>
      <c r="V206" s="43"/>
      <c r="W206" s="43"/>
      <c r="X206" s="43"/>
      <c r="Y206" s="43"/>
      <c r="Z206" s="87"/>
      <c r="AA206" s="15"/>
      <c r="AB206" s="92"/>
    </row>
    <row r="207" spans="1:28" s="50" customFormat="1" ht="32" x14ac:dyDescent="0.2">
      <c r="A207" s="88">
        <v>203</v>
      </c>
      <c r="B207" s="243" t="s">
        <v>230</v>
      </c>
      <c r="C207" s="233" t="str">
        <f>VLOOKUP(B207,'Školská zařízení'!A:J,2)</f>
        <v>Základní škola a Mateřská škola Postupice, okres Benešov</v>
      </c>
      <c r="D207" s="233" t="str">
        <f>VLOOKUP(B207,'Školská zařízení'!A:J,4)</f>
        <v>Obec Postupice</v>
      </c>
      <c r="E207" s="234">
        <f>VLOOKUP(B207,'Školská zařízení'!A:J,5)</f>
        <v>70892598</v>
      </c>
      <c r="F207" s="234">
        <f>VLOOKUP(B207,'Školská zařízení'!A:J,6)</f>
        <v>102002525</v>
      </c>
      <c r="G207" s="234">
        <f>VLOOKUP(B207,'Školská zařízení'!A:J,7)</f>
        <v>600042103</v>
      </c>
      <c r="H207" s="170" t="s">
        <v>1014</v>
      </c>
      <c r="I207" s="168" t="s">
        <v>246</v>
      </c>
      <c r="J207" s="178" t="s">
        <v>247</v>
      </c>
      <c r="K207" s="178" t="s">
        <v>264</v>
      </c>
      <c r="L207" s="170" t="s">
        <v>1015</v>
      </c>
      <c r="M207" s="171">
        <v>1500000</v>
      </c>
      <c r="N207" s="172">
        <f t="shared" si="5"/>
        <v>1050000</v>
      </c>
      <c r="O207" s="175">
        <v>2026</v>
      </c>
      <c r="P207" s="169">
        <v>2027</v>
      </c>
      <c r="Q207" s="169"/>
      <c r="R207" s="169" t="s">
        <v>745</v>
      </c>
      <c r="S207" s="169"/>
      <c r="T207" s="169"/>
      <c r="U207" s="169"/>
      <c r="V207" s="169"/>
      <c r="W207" s="169"/>
      <c r="X207" s="169"/>
      <c r="Y207" s="169"/>
      <c r="Z207" s="176"/>
      <c r="AA207" s="137"/>
      <c r="AB207" s="177"/>
    </row>
    <row r="208" spans="1:28" ht="16" x14ac:dyDescent="0.2">
      <c r="A208" s="88">
        <v>204</v>
      </c>
      <c r="B208" s="243" t="s">
        <v>181</v>
      </c>
      <c r="C208" s="233" t="str">
        <f>VLOOKUP(B208,'Školská zařízení'!A:J,2)</f>
        <v>Základní škola T. G. Masaryka</v>
      </c>
      <c r="D208" s="233" t="str">
        <f>VLOOKUP(B208,'Školská zařízení'!A:J,4)</f>
        <v>Město Pyšely</v>
      </c>
      <c r="E208" s="234">
        <f>VLOOKUP(B208,'Školská zařízení'!A:J,5)</f>
        <v>43750699</v>
      </c>
      <c r="F208" s="234">
        <f>VLOOKUP(B208,'Školská zařízení'!A:J,6)</f>
        <v>108003931</v>
      </c>
      <c r="G208" s="234">
        <f>VLOOKUP(B208,'Školská zařízení'!A:J,7)</f>
        <v>600042219</v>
      </c>
      <c r="H208" s="10" t="s">
        <v>563</v>
      </c>
      <c r="I208" s="59" t="str">
        <f>VLOOKUP(B208,'Školská zařízení'!A:J,8)</f>
        <v>Středočeský</v>
      </c>
      <c r="J208" s="59" t="str">
        <f>VLOOKUP(B208,'Školská zařízení'!A:J,9)</f>
        <v>Benešov</v>
      </c>
      <c r="K208" s="59" t="str">
        <f>VLOOKUP(B208,'Školská zařízení'!A:J,10)</f>
        <v>Pyšely</v>
      </c>
      <c r="L208" s="10" t="s">
        <v>564</v>
      </c>
      <c r="M208" s="85">
        <v>50000000</v>
      </c>
      <c r="N208" s="86">
        <f t="shared" si="5"/>
        <v>35000000</v>
      </c>
      <c r="O208" s="175">
        <v>2035</v>
      </c>
      <c r="P208" s="169">
        <v>2040</v>
      </c>
      <c r="Q208" s="43"/>
      <c r="R208" s="43"/>
      <c r="S208" s="43"/>
      <c r="T208" s="43"/>
      <c r="U208" s="43"/>
      <c r="V208" s="43"/>
      <c r="W208" s="43"/>
      <c r="X208" s="43"/>
      <c r="Y208" s="43"/>
      <c r="Z208" s="87"/>
      <c r="AA208" s="15"/>
      <c r="AB208" s="92"/>
    </row>
    <row r="209" spans="1:28" ht="32" x14ac:dyDescent="0.2">
      <c r="A209" s="88">
        <v>205</v>
      </c>
      <c r="B209" s="243" t="s">
        <v>181</v>
      </c>
      <c r="C209" s="233" t="str">
        <f>VLOOKUP(B209,'Školská zařízení'!A:J,2)</f>
        <v>Základní škola T. G. Masaryka</v>
      </c>
      <c r="D209" s="233" t="str">
        <f>VLOOKUP(B209,'Školská zařízení'!A:J,4)</f>
        <v>Město Pyšely</v>
      </c>
      <c r="E209" s="234">
        <f>VLOOKUP(B209,'Školská zařízení'!A:J,5)</f>
        <v>43750699</v>
      </c>
      <c r="F209" s="234">
        <f>VLOOKUP(B209,'Školská zařízení'!A:J,6)</f>
        <v>108003931</v>
      </c>
      <c r="G209" s="234">
        <f>VLOOKUP(B209,'Školská zařízení'!A:J,7)</f>
        <v>600042219</v>
      </c>
      <c r="H209" s="170" t="s">
        <v>1068</v>
      </c>
      <c r="I209" s="59" t="str">
        <f>VLOOKUP(B209,'Školská zařízení'!A:J,8)</f>
        <v>Středočeský</v>
      </c>
      <c r="J209" s="59" t="str">
        <f>VLOOKUP(B209,'Školská zařízení'!A:J,9)</f>
        <v>Benešov</v>
      </c>
      <c r="K209" s="59" t="str">
        <f>VLOOKUP(B209,'Školská zařízení'!A:J,10)</f>
        <v>Pyšely</v>
      </c>
      <c r="L209" s="170" t="s">
        <v>1069</v>
      </c>
      <c r="M209" s="171">
        <v>16000000</v>
      </c>
      <c r="N209" s="86">
        <f t="shared" si="5"/>
        <v>11200000</v>
      </c>
      <c r="O209" s="175">
        <v>2027</v>
      </c>
      <c r="P209" s="169">
        <v>2029</v>
      </c>
      <c r="Q209" s="43"/>
      <c r="R209" s="43"/>
      <c r="S209" s="43"/>
      <c r="T209" s="43"/>
      <c r="U209" s="43"/>
      <c r="V209" s="43"/>
      <c r="W209" s="43"/>
      <c r="X209" s="43"/>
      <c r="Y209" s="43"/>
      <c r="Z209" s="176" t="s">
        <v>1071</v>
      </c>
      <c r="AA209" s="137"/>
      <c r="AB209" s="92"/>
    </row>
    <row r="210" spans="1:28" ht="64" x14ac:dyDescent="0.2">
      <c r="A210" s="88">
        <v>206</v>
      </c>
      <c r="B210" s="243" t="s">
        <v>181</v>
      </c>
      <c r="C210" s="233" t="str">
        <f>VLOOKUP(B210,'Školská zařízení'!A:J,2)</f>
        <v>Základní škola T. G. Masaryka</v>
      </c>
      <c r="D210" s="233" t="str">
        <f>VLOOKUP(B210,'Školská zařízení'!A:J,4)</f>
        <v>Město Pyšely</v>
      </c>
      <c r="E210" s="234">
        <f>VLOOKUP(B210,'Školská zařízení'!A:J,5)</f>
        <v>43750699</v>
      </c>
      <c r="F210" s="234">
        <f>VLOOKUP(B210,'Školská zařízení'!A:J,6)</f>
        <v>108003931</v>
      </c>
      <c r="G210" s="234">
        <f>VLOOKUP(B210,'Školská zařízení'!A:J,7)</f>
        <v>600042219</v>
      </c>
      <c r="H210" s="170" t="s">
        <v>1066</v>
      </c>
      <c r="I210" s="59" t="str">
        <f>VLOOKUP(B210,'Školská zařízení'!A:J,8)</f>
        <v>Středočeský</v>
      </c>
      <c r="J210" s="59" t="str">
        <f>VLOOKUP(B210,'Školská zařízení'!A:J,9)</f>
        <v>Benešov</v>
      </c>
      <c r="K210" s="59" t="str">
        <f>VLOOKUP(B210,'Školská zařízení'!A:J,10)</f>
        <v>Pyšely</v>
      </c>
      <c r="L210" s="170" t="s">
        <v>1070</v>
      </c>
      <c r="M210" s="171">
        <v>10000000</v>
      </c>
      <c r="N210" s="86">
        <f t="shared" si="5"/>
        <v>7000000</v>
      </c>
      <c r="O210" s="175">
        <v>2026</v>
      </c>
      <c r="P210" s="169">
        <v>2026</v>
      </c>
      <c r="Q210" s="43"/>
      <c r="R210" s="43"/>
      <c r="S210" s="43"/>
      <c r="T210" s="43"/>
      <c r="U210" s="43"/>
      <c r="V210" s="43"/>
      <c r="W210" s="43"/>
      <c r="X210" s="43"/>
      <c r="Y210" s="43"/>
      <c r="Z210" s="176" t="s">
        <v>1071</v>
      </c>
      <c r="AA210" s="137">
        <v>2025</v>
      </c>
      <c r="AB210" s="92"/>
    </row>
    <row r="211" spans="1:28" ht="32" x14ac:dyDescent="0.2">
      <c r="A211" s="88">
        <v>207</v>
      </c>
      <c r="B211" s="243" t="s">
        <v>181</v>
      </c>
      <c r="C211" s="233" t="str">
        <f>VLOOKUP(B211,'Školská zařízení'!A:J,2)</f>
        <v>Základní škola T. G. Masaryka</v>
      </c>
      <c r="D211" s="233" t="str">
        <f>VLOOKUP(B211,'Školská zařízení'!A:J,4)</f>
        <v>Město Pyšely</v>
      </c>
      <c r="E211" s="234">
        <f>VLOOKUP(B211,'Školská zařízení'!A:J,5)</f>
        <v>43750699</v>
      </c>
      <c r="F211" s="234">
        <f>VLOOKUP(B211,'Školská zařízení'!A:J,6)</f>
        <v>108003931</v>
      </c>
      <c r="G211" s="234">
        <f>VLOOKUP(B211,'Školská zařízení'!A:J,7)</f>
        <v>600042219</v>
      </c>
      <c r="H211" s="170" t="s">
        <v>1067</v>
      </c>
      <c r="I211" s="59" t="str">
        <f>VLOOKUP(B211,'Školská zařízení'!A:J,8)</f>
        <v>Středočeský</v>
      </c>
      <c r="J211" s="59" t="str">
        <f>VLOOKUP(B211,'Školská zařízení'!A:J,9)</f>
        <v>Benešov</v>
      </c>
      <c r="K211" s="59" t="str">
        <f>VLOOKUP(B211,'Školská zařízení'!A:J,10)</f>
        <v>Pyšely</v>
      </c>
      <c r="L211" s="170" t="s">
        <v>1067</v>
      </c>
      <c r="M211" s="171">
        <v>10000000</v>
      </c>
      <c r="N211" s="86">
        <f t="shared" si="5"/>
        <v>7000000</v>
      </c>
      <c r="O211" s="175">
        <v>2026</v>
      </c>
      <c r="P211" s="169">
        <v>2026</v>
      </c>
      <c r="Q211" s="43"/>
      <c r="R211" s="43"/>
      <c r="S211" s="43"/>
      <c r="T211" s="43"/>
      <c r="U211" s="43"/>
      <c r="V211" s="43"/>
      <c r="W211" s="43"/>
      <c r="X211" s="43"/>
      <c r="Y211" s="43"/>
      <c r="Z211" s="176" t="s">
        <v>1071</v>
      </c>
      <c r="AA211" s="137">
        <v>2025</v>
      </c>
      <c r="AB211" s="92"/>
    </row>
    <row r="212" spans="1:28" ht="32" x14ac:dyDescent="0.2">
      <c r="A212" s="88">
        <v>208</v>
      </c>
      <c r="B212" s="243" t="s">
        <v>181</v>
      </c>
      <c r="C212" s="233" t="str">
        <f>VLOOKUP(B212,'Školská zařízení'!A:J,2)</f>
        <v>Základní škola T. G. Masaryka</v>
      </c>
      <c r="D212" s="233" t="str">
        <f>VLOOKUP(B212,'Školská zařízení'!A:J,4)</f>
        <v>Město Pyšely</v>
      </c>
      <c r="E212" s="234">
        <f>VLOOKUP(B212,'Školská zařízení'!A:J,5)</f>
        <v>43750699</v>
      </c>
      <c r="F212" s="234">
        <f>VLOOKUP(B212,'Školská zařízení'!A:J,6)</f>
        <v>108003931</v>
      </c>
      <c r="G212" s="234">
        <f>VLOOKUP(B212,'Školská zařízení'!A:J,7)</f>
        <v>600042219</v>
      </c>
      <c r="H212" s="170" t="s">
        <v>1064</v>
      </c>
      <c r="I212" s="59" t="str">
        <f>VLOOKUP(B212,'Školská zařízení'!A:J,8)</f>
        <v>Středočeský</v>
      </c>
      <c r="J212" s="59" t="str">
        <f>VLOOKUP(B212,'Školská zařízení'!A:J,9)</f>
        <v>Benešov</v>
      </c>
      <c r="K212" s="59" t="str">
        <f>VLOOKUP(B212,'Školská zařízení'!A:J,10)</f>
        <v>Pyšely</v>
      </c>
      <c r="L212" s="170" t="s">
        <v>1065</v>
      </c>
      <c r="M212" s="85">
        <v>400000</v>
      </c>
      <c r="N212" s="86">
        <f t="shared" si="5"/>
        <v>280000</v>
      </c>
      <c r="O212" s="175">
        <v>2026</v>
      </c>
      <c r="P212" s="169">
        <v>2027</v>
      </c>
      <c r="Q212" s="43" t="s">
        <v>745</v>
      </c>
      <c r="R212" s="43" t="s">
        <v>745</v>
      </c>
      <c r="S212" s="43" t="s">
        <v>745</v>
      </c>
      <c r="T212" s="43" t="s">
        <v>745</v>
      </c>
      <c r="U212" s="43"/>
      <c r="V212" s="43"/>
      <c r="W212" s="43"/>
      <c r="X212" s="43"/>
      <c r="Y212" s="43"/>
      <c r="Z212" s="87"/>
      <c r="AA212" s="15"/>
      <c r="AB212" s="92"/>
    </row>
    <row r="213" spans="1:28" ht="80" x14ac:dyDescent="0.2">
      <c r="A213" s="88">
        <v>209</v>
      </c>
      <c r="B213" s="243" t="s">
        <v>184</v>
      </c>
      <c r="C213" s="233" t="str">
        <f>VLOOKUP(B213,'Školská zařízení'!A:J,2)</f>
        <v>Základní škola a mateřská škola Sázava</v>
      </c>
      <c r="D213" s="233" t="str">
        <f>VLOOKUP(B213,'Školská zařízení'!A:J,4)</f>
        <v>Město Sázava</v>
      </c>
      <c r="E213" s="234">
        <f>VLOOKUP(B213,'Školská zařízení'!A:J,5)</f>
        <v>71000585</v>
      </c>
      <c r="F213" s="234">
        <f>VLOOKUP(B213,'Školská zařízení'!A:J,6)</f>
        <v>181103133</v>
      </c>
      <c r="G213" s="234">
        <f>VLOOKUP(B213,'Školská zařízení'!A:J,7)</f>
        <v>600046427</v>
      </c>
      <c r="H213" s="10" t="s">
        <v>572</v>
      </c>
      <c r="I213" s="59" t="str">
        <f>VLOOKUP(B213,'Školská zařízení'!A:J,8)</f>
        <v>Středočeský</v>
      </c>
      <c r="J213" s="59" t="str">
        <f>VLOOKUP(B213,'Školská zařízení'!A:J,9)</f>
        <v>Benešov</v>
      </c>
      <c r="K213" s="59" t="str">
        <f>VLOOKUP(B213,'Školská zařízení'!A:J,10)</f>
        <v>Sázava</v>
      </c>
      <c r="L213" s="10" t="s">
        <v>573</v>
      </c>
      <c r="M213" s="171">
        <v>30000000</v>
      </c>
      <c r="N213" s="86">
        <f t="shared" si="5"/>
        <v>21000000</v>
      </c>
      <c r="O213" s="175">
        <v>2026</v>
      </c>
      <c r="P213" s="169">
        <v>2026</v>
      </c>
      <c r="Q213" s="43"/>
      <c r="R213" s="43"/>
      <c r="S213" s="43"/>
      <c r="T213" s="43"/>
      <c r="U213" s="43"/>
      <c r="V213" s="43"/>
      <c r="W213" s="43"/>
      <c r="X213" s="43"/>
      <c r="Y213" s="43"/>
      <c r="Z213" s="87"/>
      <c r="AA213" s="187" t="s">
        <v>709</v>
      </c>
      <c r="AB213" s="177" t="s">
        <v>745</v>
      </c>
    </row>
    <row r="214" spans="1:28" ht="32" x14ac:dyDescent="0.2">
      <c r="A214" s="88">
        <v>210</v>
      </c>
      <c r="B214" s="243" t="s">
        <v>184</v>
      </c>
      <c r="C214" s="233" t="str">
        <f>VLOOKUP(B214,'Školská zařízení'!A:J,2)</f>
        <v>Základní škola a mateřská škola Sázava</v>
      </c>
      <c r="D214" s="233" t="str">
        <f>VLOOKUP(B214,'Školská zařízení'!A:J,4)</f>
        <v>Město Sázava</v>
      </c>
      <c r="E214" s="234">
        <f>VLOOKUP(B214,'Školská zařízení'!A:J,5)</f>
        <v>71000585</v>
      </c>
      <c r="F214" s="234">
        <f>VLOOKUP(B214,'Školská zařízení'!A:J,6)</f>
        <v>181103133</v>
      </c>
      <c r="G214" s="234">
        <f>VLOOKUP(B214,'Školská zařízení'!A:J,7)</f>
        <v>600046427</v>
      </c>
      <c r="H214" s="10" t="s">
        <v>625</v>
      </c>
      <c r="I214" s="59" t="str">
        <f>VLOOKUP(B214,'Školská zařízení'!A:J,8)</f>
        <v>Středočeský</v>
      </c>
      <c r="J214" s="59" t="str">
        <f>VLOOKUP(B214,'Školská zařízení'!A:J,9)</f>
        <v>Benešov</v>
      </c>
      <c r="K214" s="59" t="str">
        <f>VLOOKUP(B214,'Školská zařízení'!A:J,10)</f>
        <v>Sázava</v>
      </c>
      <c r="L214" s="10" t="s">
        <v>574</v>
      </c>
      <c r="M214" s="85">
        <v>3500000</v>
      </c>
      <c r="N214" s="86">
        <f t="shared" si="5"/>
        <v>2450000</v>
      </c>
      <c r="O214" s="68">
        <v>2021</v>
      </c>
      <c r="P214" s="169">
        <v>2027</v>
      </c>
      <c r="Q214" s="43"/>
      <c r="R214" s="43"/>
      <c r="S214" s="43"/>
      <c r="T214" s="43"/>
      <c r="U214" s="43"/>
      <c r="V214" s="43"/>
      <c r="W214" s="43"/>
      <c r="X214" s="43"/>
      <c r="Y214" s="43"/>
      <c r="Z214" s="87"/>
      <c r="AA214" s="136"/>
      <c r="AB214" s="92"/>
    </row>
    <row r="215" spans="1:28" ht="32" x14ac:dyDescent="0.2">
      <c r="A215" s="88">
        <v>211</v>
      </c>
      <c r="B215" s="243" t="s">
        <v>184</v>
      </c>
      <c r="C215" s="233" t="str">
        <f>VLOOKUP(B215,'Školská zařízení'!A:J,2)</f>
        <v>Základní škola a mateřská škola Sázava</v>
      </c>
      <c r="D215" s="233" t="str">
        <f>VLOOKUP(B215,'Školská zařízení'!A:J,4)</f>
        <v>Město Sázava</v>
      </c>
      <c r="E215" s="234">
        <f>VLOOKUP(B215,'Školská zařízení'!A:J,5)</f>
        <v>71000585</v>
      </c>
      <c r="F215" s="234">
        <f>VLOOKUP(B215,'Školská zařízení'!A:J,6)</f>
        <v>181103133</v>
      </c>
      <c r="G215" s="234">
        <f>VLOOKUP(B215,'Školská zařízení'!A:J,7)</f>
        <v>600046427</v>
      </c>
      <c r="H215" s="10" t="s">
        <v>626</v>
      </c>
      <c r="I215" s="59" t="str">
        <f>VLOOKUP(B215,'Školská zařízení'!A:J,8)</f>
        <v>Středočeský</v>
      </c>
      <c r="J215" s="59" t="str">
        <f>VLOOKUP(B215,'Školská zařízení'!A:J,9)</f>
        <v>Benešov</v>
      </c>
      <c r="K215" s="59" t="str">
        <f>VLOOKUP(B215,'Školská zařízení'!A:J,10)</f>
        <v>Sázava</v>
      </c>
      <c r="L215" s="10" t="s">
        <v>575</v>
      </c>
      <c r="M215" s="85">
        <v>5000000</v>
      </c>
      <c r="N215" s="86">
        <f t="shared" si="5"/>
        <v>3500000</v>
      </c>
      <c r="O215" s="68">
        <v>2021</v>
      </c>
      <c r="P215" s="169">
        <v>2027</v>
      </c>
      <c r="Q215" s="43"/>
      <c r="R215" s="43"/>
      <c r="S215" s="43"/>
      <c r="T215" s="43"/>
      <c r="U215" s="43"/>
      <c r="V215" s="43"/>
      <c r="W215" s="43"/>
      <c r="X215" s="43"/>
      <c r="Y215" s="43"/>
      <c r="Z215" s="87"/>
      <c r="AA215" s="186" t="s">
        <v>709</v>
      </c>
      <c r="AB215" s="92"/>
    </row>
    <row r="216" spans="1:28" ht="32" x14ac:dyDescent="0.2">
      <c r="A216" s="88">
        <v>212</v>
      </c>
      <c r="B216" s="243" t="s">
        <v>184</v>
      </c>
      <c r="C216" s="233" t="str">
        <f>VLOOKUP(B216,'Školská zařízení'!A:J,2)</f>
        <v>Základní škola a mateřská škola Sázava</v>
      </c>
      <c r="D216" s="233" t="str">
        <f>VLOOKUP(B216,'Školská zařízení'!A:J,4)</f>
        <v>Město Sázava</v>
      </c>
      <c r="E216" s="234">
        <f>VLOOKUP(B216,'Školská zařízení'!A:J,5)</f>
        <v>71000585</v>
      </c>
      <c r="F216" s="234">
        <f>VLOOKUP(B216,'Školská zařízení'!A:J,6)</f>
        <v>181103133</v>
      </c>
      <c r="G216" s="234">
        <f>VLOOKUP(B216,'Školská zařízení'!A:J,7)</f>
        <v>600046427</v>
      </c>
      <c r="H216" s="10" t="s">
        <v>627</v>
      </c>
      <c r="I216" s="59" t="str">
        <f>VLOOKUP(B216,'Školská zařízení'!A:J,8)</f>
        <v>Středočeský</v>
      </c>
      <c r="J216" s="59" t="str">
        <f>VLOOKUP(B216,'Školská zařízení'!A:J,9)</f>
        <v>Benešov</v>
      </c>
      <c r="K216" s="59" t="str">
        <f>VLOOKUP(B216,'Školská zařízení'!A:J,10)</f>
        <v>Sázava</v>
      </c>
      <c r="L216" s="10" t="s">
        <v>576</v>
      </c>
      <c r="M216" s="85">
        <v>2000000</v>
      </c>
      <c r="N216" s="86">
        <f t="shared" si="5"/>
        <v>1400000</v>
      </c>
      <c r="O216" s="68">
        <v>2021</v>
      </c>
      <c r="P216" s="169">
        <v>2027</v>
      </c>
      <c r="Q216" s="43"/>
      <c r="R216" s="43"/>
      <c r="S216" s="43"/>
      <c r="T216" s="43"/>
      <c r="U216" s="43"/>
      <c r="V216" s="43"/>
      <c r="W216" s="43"/>
      <c r="X216" s="43"/>
      <c r="Y216" s="43"/>
      <c r="Z216" s="87"/>
      <c r="AA216" s="187" t="s">
        <v>709</v>
      </c>
      <c r="AB216" s="92"/>
    </row>
    <row r="217" spans="1:28" ht="16" x14ac:dyDescent="0.2">
      <c r="A217" s="88">
        <v>213</v>
      </c>
      <c r="B217" s="243" t="s">
        <v>182</v>
      </c>
      <c r="C217" s="233" t="str">
        <f>VLOOKUP(B217,'Školská zařízení'!A:J,2)</f>
        <v>Základní škola a mateřská škola Sázava</v>
      </c>
      <c r="D217" s="233" t="str">
        <f>VLOOKUP(B217,'Školská zařízení'!A:J,4)</f>
        <v>Město Sázava</v>
      </c>
      <c r="E217" s="234">
        <f>VLOOKUP(B217,'Školská zařízení'!A:J,5)</f>
        <v>71000585</v>
      </c>
      <c r="F217" s="234">
        <f>VLOOKUP(B217,'Školská zařízení'!A:J,6)</f>
        <v>102226717</v>
      </c>
      <c r="G217" s="234">
        <f>VLOOKUP(B217,'Školská zařízení'!A:J,7)</f>
        <v>600046427</v>
      </c>
      <c r="H217" s="10" t="s">
        <v>413</v>
      </c>
      <c r="I217" s="59" t="str">
        <f>VLOOKUP(B217,'Školská zařízení'!A:J,8)</f>
        <v>Středočeský</v>
      </c>
      <c r="J217" s="59" t="str">
        <f>VLOOKUP(B217,'Školská zařízení'!A:J,9)</f>
        <v>Benešov</v>
      </c>
      <c r="K217" s="59" t="str">
        <f>VLOOKUP(B217,'Školská zařízení'!A:J,10)</f>
        <v>Sázava</v>
      </c>
      <c r="L217" s="10"/>
      <c r="M217" s="85">
        <v>680000</v>
      </c>
      <c r="N217" s="86">
        <f t="shared" si="5"/>
        <v>475999.99999999994</v>
      </c>
      <c r="O217" s="68">
        <v>2021</v>
      </c>
      <c r="P217" s="169">
        <v>2027</v>
      </c>
      <c r="Q217" s="68"/>
      <c r="R217" s="68"/>
      <c r="S217" s="68" t="s">
        <v>271</v>
      </c>
      <c r="T217" s="68"/>
      <c r="U217" s="43"/>
      <c r="V217" s="43"/>
      <c r="W217" s="43"/>
      <c r="X217" s="43"/>
      <c r="Y217" s="43"/>
      <c r="Z217" s="87"/>
      <c r="AA217" s="15"/>
      <c r="AB217" s="91"/>
    </row>
    <row r="218" spans="1:28" ht="80" x14ac:dyDescent="0.2">
      <c r="A218" s="88">
        <v>214</v>
      </c>
      <c r="B218" s="243" t="s">
        <v>182</v>
      </c>
      <c r="C218" s="233" t="str">
        <f>VLOOKUP(B218,'Školská zařízení'!A:J,2)</f>
        <v>Základní škola a mateřská škola Sázava</v>
      </c>
      <c r="D218" s="233" t="str">
        <f>VLOOKUP(B218,'Školská zařízení'!A:J,4)</f>
        <v>Město Sázava</v>
      </c>
      <c r="E218" s="234">
        <f>VLOOKUP(B218,'Školská zařízení'!A:J,5)</f>
        <v>71000585</v>
      </c>
      <c r="F218" s="234">
        <f>VLOOKUP(B218,'Školská zařízení'!A:J,6)</f>
        <v>102226717</v>
      </c>
      <c r="G218" s="234">
        <f>VLOOKUP(B218,'Školská zařízení'!A:J,7)</f>
        <v>600046427</v>
      </c>
      <c r="H218" s="10" t="s">
        <v>416</v>
      </c>
      <c r="I218" s="59" t="str">
        <f>VLOOKUP(B218,'Školská zařízení'!A:J,8)</f>
        <v>Středočeský</v>
      </c>
      <c r="J218" s="59" t="str">
        <f>VLOOKUP(B218,'Školská zařízení'!A:J,9)</f>
        <v>Benešov</v>
      </c>
      <c r="K218" s="59" t="str">
        <f>VLOOKUP(B218,'Školská zařízení'!A:J,10)</f>
        <v>Sázava</v>
      </c>
      <c r="L218" s="10"/>
      <c r="M218" s="85">
        <v>1000000</v>
      </c>
      <c r="N218" s="86">
        <f t="shared" si="5"/>
        <v>700000</v>
      </c>
      <c r="O218" s="68">
        <v>2021</v>
      </c>
      <c r="P218" s="43">
        <v>2025</v>
      </c>
      <c r="Q218" s="68" t="s">
        <v>271</v>
      </c>
      <c r="R218" s="68"/>
      <c r="S218" s="68" t="s">
        <v>271</v>
      </c>
      <c r="T218" s="68"/>
      <c r="U218" s="43"/>
      <c r="V218" s="43"/>
      <c r="W218" s="43"/>
      <c r="X218" s="43"/>
      <c r="Y218" s="43"/>
      <c r="Z218" s="87"/>
      <c r="AA218" s="15"/>
      <c r="AB218" s="91"/>
    </row>
    <row r="219" spans="1:28" ht="32" x14ac:dyDescent="0.2">
      <c r="A219" s="88">
        <v>215</v>
      </c>
      <c r="B219" s="243" t="s">
        <v>182</v>
      </c>
      <c r="C219" s="233" t="str">
        <f>VLOOKUP(B219,'Školská zařízení'!A:J,2)</f>
        <v>Základní škola a mateřská škola Sázava</v>
      </c>
      <c r="D219" s="233" t="str">
        <f>VLOOKUP(B219,'Školská zařízení'!A:J,4)</f>
        <v>Město Sázava</v>
      </c>
      <c r="E219" s="234">
        <f>VLOOKUP(B219,'Školská zařízení'!A:J,5)</f>
        <v>71000585</v>
      </c>
      <c r="F219" s="234">
        <f>VLOOKUP(B219,'Školská zařízení'!A:J,6)</f>
        <v>102226717</v>
      </c>
      <c r="G219" s="234">
        <f>VLOOKUP(B219,'Školská zařízení'!A:J,7)</f>
        <v>600046427</v>
      </c>
      <c r="H219" s="10" t="s">
        <v>417</v>
      </c>
      <c r="I219" s="59" t="str">
        <f>VLOOKUP(B219,'Školská zařízení'!A:J,8)</f>
        <v>Středočeský</v>
      </c>
      <c r="J219" s="59" t="str">
        <f>VLOOKUP(B219,'Školská zařízení'!A:J,9)</f>
        <v>Benešov</v>
      </c>
      <c r="K219" s="59" t="str">
        <f>VLOOKUP(B219,'Školská zařízení'!A:J,10)</f>
        <v>Sázava</v>
      </c>
      <c r="L219" s="10"/>
      <c r="M219" s="85">
        <v>500000</v>
      </c>
      <c r="N219" s="86">
        <f t="shared" si="5"/>
        <v>350000</v>
      </c>
      <c r="O219" s="68">
        <v>2021</v>
      </c>
      <c r="P219" s="43">
        <v>2025</v>
      </c>
      <c r="Q219" s="68"/>
      <c r="R219" s="68"/>
      <c r="S219" s="68" t="s">
        <v>271</v>
      </c>
      <c r="T219" s="68" t="s">
        <v>271</v>
      </c>
      <c r="U219" s="43"/>
      <c r="V219" s="43"/>
      <c r="W219" s="43"/>
      <c r="X219" s="43"/>
      <c r="Y219" s="43"/>
      <c r="Z219" s="87"/>
      <c r="AA219" s="15"/>
      <c r="AB219" s="91"/>
    </row>
    <row r="220" spans="1:28" ht="80" x14ac:dyDescent="0.2">
      <c r="A220" s="88">
        <v>216</v>
      </c>
      <c r="B220" s="243" t="s">
        <v>182</v>
      </c>
      <c r="C220" s="233" t="str">
        <f>VLOOKUP(B220,'Školská zařízení'!A:J,2)</f>
        <v>Základní škola a mateřská škola Sázava</v>
      </c>
      <c r="D220" s="233" t="str">
        <f>VLOOKUP(B220,'Školská zařízení'!A:J,4)</f>
        <v>Město Sázava</v>
      </c>
      <c r="E220" s="234">
        <f>VLOOKUP(B220,'Školská zařízení'!A:J,5)</f>
        <v>71000585</v>
      </c>
      <c r="F220" s="234">
        <f>VLOOKUP(B220,'Školská zařízení'!A:J,6)</f>
        <v>102226717</v>
      </c>
      <c r="G220" s="234">
        <f>VLOOKUP(B220,'Školská zařízení'!A:J,7)</f>
        <v>600046427</v>
      </c>
      <c r="H220" s="10" t="s">
        <v>416</v>
      </c>
      <c r="I220" s="59" t="str">
        <f>VLOOKUP(B220,'Školská zařízení'!A:J,8)</f>
        <v>Středočeský</v>
      </c>
      <c r="J220" s="59" t="str">
        <f>VLOOKUP(B220,'Školská zařízení'!A:J,9)</f>
        <v>Benešov</v>
      </c>
      <c r="K220" s="59" t="str">
        <f>VLOOKUP(B220,'Školská zařízení'!A:J,10)</f>
        <v>Sázava</v>
      </c>
      <c r="L220" s="10"/>
      <c r="M220" s="85">
        <v>1000000</v>
      </c>
      <c r="N220" s="86">
        <f t="shared" si="5"/>
        <v>700000</v>
      </c>
      <c r="O220" s="68">
        <v>2021</v>
      </c>
      <c r="P220" s="43">
        <v>2025</v>
      </c>
      <c r="Q220" s="68" t="s">
        <v>271</v>
      </c>
      <c r="R220" s="68"/>
      <c r="S220" s="68"/>
      <c r="T220" s="68"/>
      <c r="U220" s="43"/>
      <c r="V220" s="43"/>
      <c r="W220" s="43"/>
      <c r="X220" s="43"/>
      <c r="Y220" s="43"/>
      <c r="Z220" s="87"/>
      <c r="AA220" s="15"/>
      <c r="AB220" s="91" t="s">
        <v>271</v>
      </c>
    </row>
    <row r="221" spans="1:28" ht="32" x14ac:dyDescent="0.2">
      <c r="A221" s="88">
        <v>217</v>
      </c>
      <c r="B221" s="243" t="s">
        <v>182</v>
      </c>
      <c r="C221" s="233" t="str">
        <f>VLOOKUP(B221,'Školská zařízení'!A:J,2)</f>
        <v>Základní škola a mateřská škola Sázava</v>
      </c>
      <c r="D221" s="233" t="str">
        <f>VLOOKUP(B221,'Školská zařízení'!A:J,4)</f>
        <v>Město Sázava</v>
      </c>
      <c r="E221" s="234">
        <f>VLOOKUP(B221,'Školská zařízení'!A:J,5)</f>
        <v>71000585</v>
      </c>
      <c r="F221" s="234">
        <f>VLOOKUP(B221,'Školská zařízení'!A:J,6)</f>
        <v>102226717</v>
      </c>
      <c r="G221" s="234">
        <f>VLOOKUP(B221,'Školská zařízení'!A:J,7)</f>
        <v>600046427</v>
      </c>
      <c r="H221" s="10" t="s">
        <v>447</v>
      </c>
      <c r="I221" s="59" t="str">
        <f>VLOOKUP(B221,'Školská zařízení'!A:J,8)</f>
        <v>Středočeský</v>
      </c>
      <c r="J221" s="59" t="str">
        <f>VLOOKUP(B221,'Školská zařízení'!A:J,9)</f>
        <v>Benešov</v>
      </c>
      <c r="K221" s="59" t="str">
        <f>VLOOKUP(B221,'Školská zařízení'!A:J,10)</f>
        <v>Sázava</v>
      </c>
      <c r="L221" s="10"/>
      <c r="M221" s="85">
        <v>500000</v>
      </c>
      <c r="N221" s="86">
        <f t="shared" si="5"/>
        <v>350000</v>
      </c>
      <c r="O221" s="68">
        <v>2021</v>
      </c>
      <c r="P221" s="43">
        <v>2025</v>
      </c>
      <c r="Q221" s="68"/>
      <c r="R221" s="68" t="s">
        <v>271</v>
      </c>
      <c r="S221" s="68"/>
      <c r="T221" s="68"/>
      <c r="U221" s="43"/>
      <c r="V221" s="43"/>
      <c r="W221" s="43"/>
      <c r="X221" s="43"/>
      <c r="Y221" s="43"/>
      <c r="Z221" s="87"/>
      <c r="AA221" s="15"/>
      <c r="AB221" s="91"/>
    </row>
    <row r="222" spans="1:28" ht="48" x14ac:dyDescent="0.2">
      <c r="A222" s="88">
        <v>218</v>
      </c>
      <c r="B222" s="243" t="s">
        <v>182</v>
      </c>
      <c r="C222" s="233" t="str">
        <f>VLOOKUP(B222,'Školská zařízení'!A:J,2)</f>
        <v>Základní škola a mateřská škola Sázava</v>
      </c>
      <c r="D222" s="233" t="str">
        <f>VLOOKUP(B222,'Školská zařízení'!A:J,4)</f>
        <v>Město Sázava</v>
      </c>
      <c r="E222" s="234">
        <f>VLOOKUP(B222,'Školská zařízení'!A:J,5)</f>
        <v>71000585</v>
      </c>
      <c r="F222" s="234">
        <f>VLOOKUP(B222,'Školská zařízení'!A:J,6)</f>
        <v>102226717</v>
      </c>
      <c r="G222" s="234">
        <f>VLOOKUP(B222,'Školská zařízení'!A:J,7)</f>
        <v>600046427</v>
      </c>
      <c r="H222" s="10" t="s">
        <v>565</v>
      </c>
      <c r="I222" s="59" t="str">
        <f>VLOOKUP(B222,'Školská zařízení'!A:J,8)</f>
        <v>Středočeský</v>
      </c>
      <c r="J222" s="59" t="str">
        <f>VLOOKUP(B222,'Školská zařízení'!A:J,9)</f>
        <v>Benešov</v>
      </c>
      <c r="K222" s="59" t="str">
        <f>VLOOKUP(B222,'Školská zařízení'!A:J,10)</f>
        <v>Sázava</v>
      </c>
      <c r="L222" s="10" t="s">
        <v>566</v>
      </c>
      <c r="M222" s="85">
        <v>2000000</v>
      </c>
      <c r="N222" s="86">
        <f t="shared" si="5"/>
        <v>1400000</v>
      </c>
      <c r="O222" s="68">
        <v>2021</v>
      </c>
      <c r="P222" s="43">
        <v>2025</v>
      </c>
      <c r="Q222" s="43"/>
      <c r="R222" s="43"/>
      <c r="S222" s="43"/>
      <c r="T222" s="43"/>
      <c r="U222" s="43"/>
      <c r="V222" s="43"/>
      <c r="W222" s="43"/>
      <c r="X222" s="43"/>
      <c r="Y222" s="43"/>
      <c r="Z222" s="87"/>
      <c r="AA222" s="15"/>
      <c r="AB222" s="92"/>
    </row>
    <row r="223" spans="1:28" ht="32" x14ac:dyDescent="0.2">
      <c r="A223" s="88">
        <v>219</v>
      </c>
      <c r="B223" s="243" t="s">
        <v>182</v>
      </c>
      <c r="C223" s="233" t="str">
        <f>VLOOKUP(B223,'Školská zařízení'!A:J,2)</f>
        <v>Základní škola a mateřská škola Sázava</v>
      </c>
      <c r="D223" s="233" t="str">
        <f>VLOOKUP(B223,'Školská zařízení'!A:J,4)</f>
        <v>Město Sázava</v>
      </c>
      <c r="E223" s="234">
        <f>VLOOKUP(B223,'Školská zařízení'!A:J,5)</f>
        <v>71000585</v>
      </c>
      <c r="F223" s="234">
        <f>VLOOKUP(B223,'Školská zařízení'!A:J,6)</f>
        <v>102226717</v>
      </c>
      <c r="G223" s="234">
        <f>VLOOKUP(B223,'Školská zařízení'!A:J,7)</f>
        <v>600046427</v>
      </c>
      <c r="H223" s="10" t="s">
        <v>567</v>
      </c>
      <c r="I223" s="59" t="str">
        <f>VLOOKUP(B223,'Školská zařízení'!A:J,8)</f>
        <v>Středočeský</v>
      </c>
      <c r="J223" s="59" t="str">
        <f>VLOOKUP(B223,'Školská zařízení'!A:J,9)</f>
        <v>Benešov</v>
      </c>
      <c r="K223" s="59" t="str">
        <f>VLOOKUP(B223,'Školská zařízení'!A:J,10)</f>
        <v>Sázava</v>
      </c>
      <c r="L223" s="10" t="s">
        <v>568</v>
      </c>
      <c r="M223" s="171">
        <v>1000000</v>
      </c>
      <c r="N223" s="172">
        <f t="shared" si="5"/>
        <v>700000</v>
      </c>
      <c r="O223" s="175">
        <v>2025</v>
      </c>
      <c r="P223" s="169">
        <v>2025</v>
      </c>
      <c r="Q223" s="43"/>
      <c r="R223" s="43"/>
      <c r="S223" s="43"/>
      <c r="T223" s="43"/>
      <c r="U223" s="43"/>
      <c r="V223" s="43"/>
      <c r="W223" s="43"/>
      <c r="X223" s="43"/>
      <c r="Y223" s="43"/>
      <c r="Z223" s="87"/>
      <c r="AA223" s="15"/>
      <c r="AB223" s="92"/>
    </row>
    <row r="224" spans="1:28" ht="48" x14ac:dyDescent="0.2">
      <c r="A224" s="88">
        <v>220</v>
      </c>
      <c r="B224" s="243" t="s">
        <v>182</v>
      </c>
      <c r="C224" s="233" t="str">
        <f>VLOOKUP(B224,'Školská zařízení'!A:J,2)</f>
        <v>Základní škola a mateřská škola Sázava</v>
      </c>
      <c r="D224" s="233" t="str">
        <f>VLOOKUP(B224,'Školská zařízení'!A:J,4)</f>
        <v>Město Sázava</v>
      </c>
      <c r="E224" s="234">
        <f>VLOOKUP(B224,'Školská zařízení'!A:J,5)</f>
        <v>71000585</v>
      </c>
      <c r="F224" s="234">
        <f>VLOOKUP(B224,'Školská zařízení'!A:J,6)</f>
        <v>102226717</v>
      </c>
      <c r="G224" s="234">
        <f>VLOOKUP(B224,'Školská zařízení'!A:J,7)</f>
        <v>600046427</v>
      </c>
      <c r="H224" s="10" t="s">
        <v>624</v>
      </c>
      <c r="I224" s="59" t="str">
        <f>VLOOKUP(B224,'Školská zařízení'!A:J,8)</f>
        <v>Středočeský</v>
      </c>
      <c r="J224" s="59" t="str">
        <f>VLOOKUP(B224,'Školská zařízení'!A:J,9)</f>
        <v>Benešov</v>
      </c>
      <c r="K224" s="59" t="str">
        <f>VLOOKUP(B224,'Školská zařízení'!A:J,10)</f>
        <v>Sázava</v>
      </c>
      <c r="L224" s="10" t="s">
        <v>569</v>
      </c>
      <c r="M224" s="85">
        <v>500000</v>
      </c>
      <c r="N224" s="86">
        <f t="shared" si="5"/>
        <v>350000</v>
      </c>
      <c r="O224" s="68">
        <v>2021</v>
      </c>
      <c r="P224" s="43">
        <v>2025</v>
      </c>
      <c r="Q224" s="43"/>
      <c r="R224" s="43"/>
      <c r="S224" s="43" t="s">
        <v>271</v>
      </c>
      <c r="T224" s="43"/>
      <c r="U224" s="43"/>
      <c r="V224" s="43"/>
      <c r="W224" s="43"/>
      <c r="X224" s="43"/>
      <c r="Y224" s="43"/>
      <c r="Z224" s="87"/>
      <c r="AA224" s="15"/>
      <c r="AB224" s="92"/>
    </row>
    <row r="225" spans="1:28" ht="32" x14ac:dyDescent="0.2">
      <c r="A225" s="88">
        <v>221</v>
      </c>
      <c r="B225" s="243" t="s">
        <v>182</v>
      </c>
      <c r="C225" s="233" t="str">
        <f>VLOOKUP(B225,'Školská zařízení'!A:J,2)</f>
        <v>Základní škola a mateřská škola Sázava</v>
      </c>
      <c r="D225" s="233" t="str">
        <f>VLOOKUP(B225,'Školská zařízení'!A:J,4)</f>
        <v>Město Sázava</v>
      </c>
      <c r="E225" s="234">
        <f>VLOOKUP(B225,'Školská zařízení'!A:J,5)</f>
        <v>71000585</v>
      </c>
      <c r="F225" s="234">
        <f>VLOOKUP(B225,'Školská zařízení'!A:J,6)</f>
        <v>102226717</v>
      </c>
      <c r="G225" s="234">
        <f>VLOOKUP(B225,'Školská zařízení'!A:J,7)</f>
        <v>600046427</v>
      </c>
      <c r="H225" s="10" t="s">
        <v>570</v>
      </c>
      <c r="I225" s="59" t="str">
        <f>VLOOKUP(B225,'Školská zařízení'!A:J,8)</f>
        <v>Středočeský</v>
      </c>
      <c r="J225" s="59" t="str">
        <f>VLOOKUP(B225,'Školská zařízení'!A:J,9)</f>
        <v>Benešov</v>
      </c>
      <c r="K225" s="59" t="str">
        <f>VLOOKUP(B225,'Školská zařízení'!A:J,10)</f>
        <v>Sázava</v>
      </c>
      <c r="L225" s="10" t="s">
        <v>571</v>
      </c>
      <c r="M225" s="85">
        <v>320000</v>
      </c>
      <c r="N225" s="86">
        <f t="shared" si="5"/>
        <v>224000</v>
      </c>
      <c r="O225" s="68">
        <v>2021</v>
      </c>
      <c r="P225" s="43">
        <v>2022</v>
      </c>
      <c r="Q225" s="43"/>
      <c r="R225" s="43"/>
      <c r="S225" s="43"/>
      <c r="T225" s="43" t="s">
        <v>271</v>
      </c>
      <c r="U225" s="43"/>
      <c r="V225" s="43"/>
      <c r="W225" s="43"/>
      <c r="X225" s="43"/>
      <c r="Y225" s="43"/>
      <c r="Z225" s="87"/>
      <c r="AA225" s="15"/>
      <c r="AB225" s="92"/>
    </row>
    <row r="226" spans="1:28" ht="16" x14ac:dyDescent="0.2">
      <c r="A226" s="88">
        <v>222</v>
      </c>
      <c r="B226" s="243" t="s">
        <v>182</v>
      </c>
      <c r="C226" s="233" t="str">
        <f>VLOOKUP(B226,'Školská zařízení'!A:J,2)</f>
        <v>Základní škola a mateřská škola Sázava</v>
      </c>
      <c r="D226" s="233" t="str">
        <f>VLOOKUP(B226,'Školská zařízení'!A:J,4)</f>
        <v>Město Sázava</v>
      </c>
      <c r="E226" s="234">
        <f>VLOOKUP(B226,'Školská zařízení'!A:J,5)</f>
        <v>71000585</v>
      </c>
      <c r="F226" s="234">
        <f>VLOOKUP(B226,'Školská zařízení'!A:J,6)</f>
        <v>102226717</v>
      </c>
      <c r="G226" s="234">
        <f>VLOOKUP(B226,'Školská zařízení'!A:J,7)</f>
        <v>600046427</v>
      </c>
      <c r="H226" s="10" t="s">
        <v>577</v>
      </c>
      <c r="I226" s="59" t="str">
        <f>VLOOKUP(B226,'Školská zařízení'!A:J,8)</f>
        <v>Středočeský</v>
      </c>
      <c r="J226" s="59" t="str">
        <f>VLOOKUP(B226,'Školská zařízení'!A:J,9)</f>
        <v>Benešov</v>
      </c>
      <c r="K226" s="59" t="str">
        <f>VLOOKUP(B226,'Školská zařízení'!A:J,10)</f>
        <v>Sázava</v>
      </c>
      <c r="L226" s="10" t="s">
        <v>578</v>
      </c>
      <c r="M226" s="85">
        <v>700000</v>
      </c>
      <c r="N226" s="86">
        <f t="shared" si="5"/>
        <v>489999.99999999994</v>
      </c>
      <c r="O226" s="68">
        <v>2021</v>
      </c>
      <c r="P226" s="43">
        <v>2025</v>
      </c>
      <c r="Q226" s="43"/>
      <c r="R226" s="43"/>
      <c r="S226" s="43"/>
      <c r="T226" s="43"/>
      <c r="U226" s="43"/>
      <c r="V226" s="43"/>
      <c r="W226" s="43"/>
      <c r="X226" s="43"/>
      <c r="Y226" s="43"/>
      <c r="Z226" s="87"/>
      <c r="AA226" s="15"/>
      <c r="AB226" s="92"/>
    </row>
    <row r="227" spans="1:28" ht="16" x14ac:dyDescent="0.2">
      <c r="A227" s="88">
        <v>223</v>
      </c>
      <c r="B227" s="243" t="s">
        <v>182</v>
      </c>
      <c r="C227" s="233" t="str">
        <f>VLOOKUP(B227,'Školská zařízení'!A:J,2)</f>
        <v>Základní škola a mateřská škola Sázava</v>
      </c>
      <c r="D227" s="233" t="str">
        <f>VLOOKUP(B227,'Školská zařízení'!A:J,4)</f>
        <v>Město Sázava</v>
      </c>
      <c r="E227" s="234">
        <f>VLOOKUP(B227,'Školská zařízení'!A:J,5)</f>
        <v>71000585</v>
      </c>
      <c r="F227" s="234">
        <f>VLOOKUP(B227,'Školská zařízení'!A:J,6)</f>
        <v>102226717</v>
      </c>
      <c r="G227" s="234">
        <f>VLOOKUP(B227,'Školská zařízení'!A:J,7)</f>
        <v>600046427</v>
      </c>
      <c r="H227" s="10" t="s">
        <v>579</v>
      </c>
      <c r="I227" s="59" t="str">
        <f>VLOOKUP(B227,'Školská zařízení'!A:J,8)</f>
        <v>Středočeský</v>
      </c>
      <c r="J227" s="59" t="str">
        <f>VLOOKUP(B227,'Školská zařízení'!A:J,9)</f>
        <v>Benešov</v>
      </c>
      <c r="K227" s="59" t="str">
        <f>VLOOKUP(B227,'Školská zařízení'!A:J,10)</f>
        <v>Sázava</v>
      </c>
      <c r="L227" s="10" t="s">
        <v>580</v>
      </c>
      <c r="M227" s="85">
        <v>10000000</v>
      </c>
      <c r="N227" s="86">
        <f t="shared" si="5"/>
        <v>7000000</v>
      </c>
      <c r="O227" s="68">
        <v>2021</v>
      </c>
      <c r="P227" s="43">
        <v>2025</v>
      </c>
      <c r="Q227" s="43"/>
      <c r="R227" s="43"/>
      <c r="S227" s="43"/>
      <c r="T227" s="43"/>
      <c r="U227" s="43"/>
      <c r="V227" s="43"/>
      <c r="W227" s="43"/>
      <c r="X227" s="43" t="s">
        <v>271</v>
      </c>
      <c r="Y227" s="43"/>
      <c r="Z227" s="87"/>
      <c r="AA227" s="15"/>
      <c r="AB227" s="92"/>
    </row>
    <row r="228" spans="1:28" ht="48" x14ac:dyDescent="0.2">
      <c r="A228" s="88">
        <v>224</v>
      </c>
      <c r="B228" s="243" t="s">
        <v>182</v>
      </c>
      <c r="C228" s="233" t="str">
        <f>VLOOKUP(B228,'Školská zařízení'!A:J,2)</f>
        <v>Základní škola a mateřská škola Sázava</v>
      </c>
      <c r="D228" s="233" t="str">
        <f>VLOOKUP(B228,'Školská zařízení'!A:J,4)</f>
        <v>Město Sázava</v>
      </c>
      <c r="E228" s="234">
        <f>VLOOKUP(B228,'Školská zařízení'!A:J,5)</f>
        <v>71000585</v>
      </c>
      <c r="F228" s="234">
        <f>VLOOKUP(B228,'Školská zařízení'!A:J,6)</f>
        <v>102226717</v>
      </c>
      <c r="G228" s="234">
        <f>VLOOKUP(B228,'Školská zařízení'!A:J,7)</f>
        <v>600046427</v>
      </c>
      <c r="H228" s="10" t="s">
        <v>581</v>
      </c>
      <c r="I228" s="59" t="str">
        <f>VLOOKUP(B228,'Školská zařízení'!A:J,8)</f>
        <v>Středočeský</v>
      </c>
      <c r="J228" s="59" t="str">
        <f>VLOOKUP(B228,'Školská zařízení'!A:J,9)</f>
        <v>Benešov</v>
      </c>
      <c r="K228" s="59" t="str">
        <f>VLOOKUP(B228,'Školská zařízení'!A:J,10)</f>
        <v>Sázava</v>
      </c>
      <c r="L228" s="10" t="s">
        <v>582</v>
      </c>
      <c r="M228" s="85">
        <v>500000</v>
      </c>
      <c r="N228" s="86">
        <f t="shared" si="5"/>
        <v>350000</v>
      </c>
      <c r="O228" s="68">
        <v>2021</v>
      </c>
      <c r="P228" s="43">
        <v>2025</v>
      </c>
      <c r="Q228" s="43"/>
      <c r="R228" s="43"/>
      <c r="S228" s="43"/>
      <c r="T228" s="43"/>
      <c r="U228" s="43"/>
      <c r="V228" s="43"/>
      <c r="W228" s="43"/>
      <c r="X228" s="43"/>
      <c r="Y228" s="43"/>
      <c r="Z228" s="87"/>
      <c r="AA228" s="15"/>
      <c r="AB228" s="92"/>
    </row>
    <row r="229" spans="1:28" ht="16" x14ac:dyDescent="0.2">
      <c r="A229" s="88">
        <v>225</v>
      </c>
      <c r="B229" s="243" t="s">
        <v>182</v>
      </c>
      <c r="C229" s="233" t="str">
        <f>VLOOKUP(B229,'Školská zařízení'!A:J,2)</f>
        <v>Základní škola a mateřská škola Sázava</v>
      </c>
      <c r="D229" s="233" t="str">
        <f>VLOOKUP(B229,'Školská zařízení'!A:J,4)</f>
        <v>Město Sázava</v>
      </c>
      <c r="E229" s="234">
        <f>VLOOKUP(B229,'Školská zařízení'!A:J,5)</f>
        <v>71000585</v>
      </c>
      <c r="F229" s="234">
        <f>VLOOKUP(B229,'Školská zařízení'!A:J,6)</f>
        <v>102226717</v>
      </c>
      <c r="G229" s="234">
        <f>VLOOKUP(B229,'Školská zařízení'!A:J,7)</f>
        <v>600046427</v>
      </c>
      <c r="H229" s="10" t="s">
        <v>583</v>
      </c>
      <c r="I229" s="59" t="str">
        <f>VLOOKUP(B229,'Školská zařízení'!A:J,8)</f>
        <v>Středočeský</v>
      </c>
      <c r="J229" s="59" t="str">
        <f>VLOOKUP(B229,'Školská zařízení'!A:J,9)</f>
        <v>Benešov</v>
      </c>
      <c r="K229" s="59" t="str">
        <f>VLOOKUP(B229,'Školská zařízení'!A:J,10)</f>
        <v>Sázava</v>
      </c>
      <c r="L229" s="10" t="s">
        <v>583</v>
      </c>
      <c r="M229" s="85">
        <v>1640000</v>
      </c>
      <c r="N229" s="86">
        <f t="shared" si="5"/>
        <v>1148000</v>
      </c>
      <c r="O229" s="68">
        <v>2021</v>
      </c>
      <c r="P229" s="43">
        <v>2025</v>
      </c>
      <c r="Q229" s="43"/>
      <c r="R229" s="43"/>
      <c r="S229" s="43"/>
      <c r="T229" s="43"/>
      <c r="U229" s="43"/>
      <c r="V229" s="43"/>
      <c r="W229" s="43"/>
      <c r="X229" s="43"/>
      <c r="Y229" s="43"/>
      <c r="Z229" s="87"/>
      <c r="AA229" s="15"/>
      <c r="AB229" s="92"/>
    </row>
    <row r="230" spans="1:28" ht="16" x14ac:dyDescent="0.2">
      <c r="A230" s="88">
        <v>226</v>
      </c>
      <c r="B230" s="243" t="s">
        <v>182</v>
      </c>
      <c r="C230" s="233" t="str">
        <f>VLOOKUP(B230,'Školská zařízení'!A:J,2)</f>
        <v>Základní škola a mateřská škola Sázava</v>
      </c>
      <c r="D230" s="233" t="str">
        <f>VLOOKUP(B230,'Školská zařízení'!A:J,4)</f>
        <v>Město Sázava</v>
      </c>
      <c r="E230" s="234">
        <f>VLOOKUP(B230,'Školská zařízení'!A:J,5)</f>
        <v>71000585</v>
      </c>
      <c r="F230" s="234">
        <f>VLOOKUP(B230,'Školská zařízení'!A:J,6)</f>
        <v>102226717</v>
      </c>
      <c r="G230" s="234">
        <f>VLOOKUP(B230,'Školská zařízení'!A:J,7)</f>
        <v>600046427</v>
      </c>
      <c r="H230" s="10" t="s">
        <v>584</v>
      </c>
      <c r="I230" s="59" t="str">
        <f>VLOOKUP(B230,'Školská zařízení'!A:J,8)</f>
        <v>Středočeský</v>
      </c>
      <c r="J230" s="59" t="str">
        <f>VLOOKUP(B230,'Školská zařízení'!A:J,9)</f>
        <v>Benešov</v>
      </c>
      <c r="K230" s="59" t="str">
        <f>VLOOKUP(B230,'Školská zařízení'!A:J,10)</f>
        <v>Sázava</v>
      </c>
      <c r="L230" s="10" t="s">
        <v>585</v>
      </c>
      <c r="M230" s="85">
        <v>950000</v>
      </c>
      <c r="N230" s="86">
        <f t="shared" si="5"/>
        <v>665000</v>
      </c>
      <c r="O230" s="68">
        <v>2021</v>
      </c>
      <c r="P230" s="43">
        <v>2025</v>
      </c>
      <c r="Q230" s="43"/>
      <c r="R230" s="43"/>
      <c r="S230" s="43"/>
      <c r="T230" s="43"/>
      <c r="U230" s="43"/>
      <c r="V230" s="43"/>
      <c r="W230" s="43"/>
      <c r="X230" s="43"/>
      <c r="Y230" s="43"/>
      <c r="Z230" s="87"/>
      <c r="AA230" s="15"/>
      <c r="AB230" s="92"/>
    </row>
    <row r="231" spans="1:28" ht="16" x14ac:dyDescent="0.2">
      <c r="A231" s="88">
        <v>227</v>
      </c>
      <c r="B231" s="243" t="s">
        <v>182</v>
      </c>
      <c r="C231" s="233" t="str">
        <f>VLOOKUP(B231,'Školská zařízení'!A:J,2)</f>
        <v>Základní škola a mateřská škola Sázava</v>
      </c>
      <c r="D231" s="233" t="str">
        <f>VLOOKUP(B231,'Školská zařízení'!A:J,4)</f>
        <v>Město Sázava</v>
      </c>
      <c r="E231" s="234">
        <f>VLOOKUP(B231,'Školská zařízení'!A:J,5)</f>
        <v>71000585</v>
      </c>
      <c r="F231" s="234">
        <f>VLOOKUP(B231,'Školská zařízení'!A:J,6)</f>
        <v>102226717</v>
      </c>
      <c r="G231" s="234">
        <f>VLOOKUP(B231,'Školská zařízení'!A:J,7)</f>
        <v>600046427</v>
      </c>
      <c r="H231" s="10" t="s">
        <v>586</v>
      </c>
      <c r="I231" s="59" t="str">
        <f>VLOOKUP(B231,'Školská zařízení'!A:J,8)</f>
        <v>Středočeský</v>
      </c>
      <c r="J231" s="59" t="str">
        <f>VLOOKUP(B231,'Školská zařízení'!A:J,9)</f>
        <v>Benešov</v>
      </c>
      <c r="K231" s="59" t="str">
        <f>VLOOKUP(B231,'Školská zařízení'!A:J,10)</f>
        <v>Sázava</v>
      </c>
      <c r="L231" s="10" t="s">
        <v>587</v>
      </c>
      <c r="M231" s="85">
        <v>1560000</v>
      </c>
      <c r="N231" s="86">
        <f t="shared" si="5"/>
        <v>1092000</v>
      </c>
      <c r="O231" s="68">
        <v>2021</v>
      </c>
      <c r="P231" s="43">
        <v>2025</v>
      </c>
      <c r="Q231" s="43"/>
      <c r="R231" s="43"/>
      <c r="S231" s="43"/>
      <c r="T231" s="43"/>
      <c r="U231" s="43"/>
      <c r="V231" s="43"/>
      <c r="W231" s="43"/>
      <c r="X231" s="43"/>
      <c r="Y231" s="43"/>
      <c r="Z231" s="87"/>
      <c r="AA231" s="15"/>
      <c r="AB231" s="92"/>
    </row>
    <row r="232" spans="1:28" ht="32" x14ac:dyDescent="0.2">
      <c r="A232" s="88">
        <v>228</v>
      </c>
      <c r="B232" s="243" t="s">
        <v>182</v>
      </c>
      <c r="C232" s="233" t="str">
        <f>VLOOKUP(B232,'Školská zařízení'!A:J,2)</f>
        <v>Základní škola a mateřská škola Sázava</v>
      </c>
      <c r="D232" s="233" t="str">
        <f>VLOOKUP(B232,'Školská zařízení'!A:J,4)</f>
        <v>Město Sázava</v>
      </c>
      <c r="E232" s="234">
        <f>VLOOKUP(B232,'Školská zařízení'!A:J,5)</f>
        <v>71000585</v>
      </c>
      <c r="F232" s="234">
        <f>VLOOKUP(B232,'Školská zařízení'!A:J,6)</f>
        <v>102226717</v>
      </c>
      <c r="G232" s="234">
        <f>VLOOKUP(B232,'Školská zařízení'!A:J,7)</f>
        <v>600046427</v>
      </c>
      <c r="H232" s="10" t="s">
        <v>588</v>
      </c>
      <c r="I232" s="59" t="str">
        <f>VLOOKUP(B232,'Školská zařízení'!A:J,8)</f>
        <v>Středočeský</v>
      </c>
      <c r="J232" s="59" t="str">
        <f>VLOOKUP(B232,'Školská zařízení'!A:J,9)</f>
        <v>Benešov</v>
      </c>
      <c r="K232" s="59" t="str">
        <f>VLOOKUP(B232,'Školská zařízení'!A:J,10)</f>
        <v>Sázava</v>
      </c>
      <c r="L232" s="10" t="s">
        <v>589</v>
      </c>
      <c r="M232" s="85">
        <v>500000</v>
      </c>
      <c r="N232" s="86">
        <f t="shared" si="5"/>
        <v>350000</v>
      </c>
      <c r="O232" s="68">
        <v>2021</v>
      </c>
      <c r="P232" s="43">
        <v>2025</v>
      </c>
      <c r="Q232" s="43"/>
      <c r="R232" s="43"/>
      <c r="S232" s="43"/>
      <c r="T232" s="43"/>
      <c r="U232" s="43"/>
      <c r="V232" s="43"/>
      <c r="W232" s="43"/>
      <c r="X232" s="43" t="s">
        <v>271</v>
      </c>
      <c r="Y232" s="43"/>
      <c r="Z232" s="87"/>
      <c r="AA232" s="15"/>
      <c r="AB232" s="92"/>
    </row>
    <row r="233" spans="1:28" ht="16" x14ac:dyDescent="0.2">
      <c r="A233" s="88">
        <v>229</v>
      </c>
      <c r="B233" s="243" t="s">
        <v>182</v>
      </c>
      <c r="C233" s="233" t="str">
        <f>VLOOKUP(B233,'Školská zařízení'!A:J,2)</f>
        <v>Základní škola a mateřská škola Sázava</v>
      </c>
      <c r="D233" s="233" t="str">
        <f>VLOOKUP(B233,'Školská zařízení'!A:J,4)</f>
        <v>Město Sázava</v>
      </c>
      <c r="E233" s="234">
        <f>VLOOKUP(B233,'Školská zařízení'!A:J,5)</f>
        <v>71000585</v>
      </c>
      <c r="F233" s="234">
        <f>VLOOKUP(B233,'Školská zařízení'!A:J,6)</f>
        <v>102226717</v>
      </c>
      <c r="G233" s="234">
        <f>VLOOKUP(B233,'Školská zařízení'!A:J,7)</f>
        <v>600046427</v>
      </c>
      <c r="H233" s="10" t="s">
        <v>590</v>
      </c>
      <c r="I233" s="59" t="str">
        <f>VLOOKUP(B233,'Školská zařízení'!A:J,8)</f>
        <v>Středočeský</v>
      </c>
      <c r="J233" s="59" t="str">
        <f>VLOOKUP(B233,'Školská zařízení'!A:J,9)</f>
        <v>Benešov</v>
      </c>
      <c r="K233" s="59" t="str">
        <f>VLOOKUP(B233,'Školská zařízení'!A:J,10)</f>
        <v>Sázava</v>
      </c>
      <c r="L233" s="10" t="s">
        <v>591</v>
      </c>
      <c r="M233" s="85">
        <v>250000</v>
      </c>
      <c r="N233" s="86">
        <f t="shared" si="5"/>
        <v>175000</v>
      </c>
      <c r="O233" s="68">
        <v>2021</v>
      </c>
      <c r="P233" s="43">
        <v>2025</v>
      </c>
      <c r="Q233" s="43"/>
      <c r="R233" s="43"/>
      <c r="S233" s="43"/>
      <c r="T233" s="43"/>
      <c r="U233" s="43"/>
      <c r="V233" s="43"/>
      <c r="W233" s="43"/>
      <c r="X233" s="43"/>
      <c r="Y233" s="43"/>
      <c r="Z233" s="87"/>
      <c r="AA233" s="15"/>
      <c r="AB233" s="92"/>
    </row>
    <row r="234" spans="1:28" s="50" customFormat="1" ht="48" x14ac:dyDescent="0.2">
      <c r="A234" s="88">
        <v>230</v>
      </c>
      <c r="B234" s="243" t="s">
        <v>182</v>
      </c>
      <c r="C234" s="233" t="str">
        <f>VLOOKUP(B234,'Školská zařízení'!A:J,2)</f>
        <v>Základní škola a mateřská škola Sázava</v>
      </c>
      <c r="D234" s="233" t="str">
        <f>VLOOKUP(B234,'Školská zařízení'!A:J,4)</f>
        <v>Město Sázava</v>
      </c>
      <c r="E234" s="234">
        <f>VLOOKUP(B234,'Školská zařízení'!A:J,5)</f>
        <v>71000585</v>
      </c>
      <c r="F234" s="234">
        <f>VLOOKUP(B234,'Školská zařízení'!A:J,6)</f>
        <v>102226717</v>
      </c>
      <c r="G234" s="234">
        <f>VLOOKUP(B234,'Školská zařízení'!A:J,7)</f>
        <v>600046427</v>
      </c>
      <c r="H234" s="134" t="s">
        <v>941</v>
      </c>
      <c r="I234" s="157" t="s">
        <v>246</v>
      </c>
      <c r="J234" s="157" t="s">
        <v>247</v>
      </c>
      <c r="K234" s="157" t="s">
        <v>268</v>
      </c>
      <c r="L234" s="159" t="s">
        <v>922</v>
      </c>
      <c r="M234" s="192">
        <v>15000000</v>
      </c>
      <c r="N234" s="161">
        <f t="shared" si="5"/>
        <v>10500000</v>
      </c>
      <c r="O234" s="134">
        <v>2027</v>
      </c>
      <c r="P234" s="162">
        <v>2027</v>
      </c>
      <c r="Q234" s="43"/>
      <c r="R234" s="43"/>
      <c r="S234" s="43"/>
      <c r="T234" s="43"/>
      <c r="U234" s="43"/>
      <c r="V234" s="43"/>
      <c r="W234" s="43"/>
      <c r="X234" s="43"/>
      <c r="Y234" s="43"/>
      <c r="Z234" s="87"/>
      <c r="AA234" s="15"/>
      <c r="AB234" s="92"/>
    </row>
    <row r="235" spans="1:28" ht="48" x14ac:dyDescent="0.2">
      <c r="A235" s="88">
        <v>231</v>
      </c>
      <c r="B235" s="243" t="s">
        <v>237</v>
      </c>
      <c r="C235" s="233" t="str">
        <f>VLOOKUP(B235,'Školská zařízení'!A:J,2)</f>
        <v>Základní škola a Mateřská škola Teplýšovice, okres Benešov</v>
      </c>
      <c r="D235" s="233" t="str">
        <f>VLOOKUP(B235,'Školská zařízení'!A:J,4)</f>
        <v>Obec Teplýšovice</v>
      </c>
      <c r="E235" s="234">
        <f>VLOOKUP(B235,'Školská zařízení'!A:J,5)</f>
        <v>70992118</v>
      </c>
      <c r="F235" s="234">
        <f>VLOOKUP(B235,'Školská zařízení'!A:J,6)</f>
        <v>102002088</v>
      </c>
      <c r="G235" s="234">
        <f>VLOOKUP(B235,'Školská zařízení'!A:J,7)</f>
        <v>600041921</v>
      </c>
      <c r="H235" s="10" t="s">
        <v>467</v>
      </c>
      <c r="I235" s="59" t="str">
        <f>VLOOKUP(B235,'Školská zařízení'!A:J,8)</f>
        <v>Středočeský</v>
      </c>
      <c r="J235" s="59" t="str">
        <f>VLOOKUP(B235,'Školská zařízení'!A:J,9)</f>
        <v>Benešov</v>
      </c>
      <c r="K235" s="59" t="str">
        <f>VLOOKUP(B235,'Školská zařízení'!A:J,10)</f>
        <v>Teplýšovice</v>
      </c>
      <c r="L235" s="170" t="s">
        <v>1075</v>
      </c>
      <c r="M235" s="171">
        <v>500000</v>
      </c>
      <c r="N235" s="86">
        <f t="shared" si="5"/>
        <v>350000</v>
      </c>
      <c r="O235" s="175">
        <v>2027</v>
      </c>
      <c r="P235" s="198">
        <v>2028</v>
      </c>
      <c r="Q235" s="169"/>
      <c r="R235" s="169"/>
      <c r="S235" s="169"/>
      <c r="T235" s="169"/>
      <c r="U235" s="169" t="s">
        <v>271</v>
      </c>
      <c r="V235" s="169"/>
      <c r="W235" s="169" t="s">
        <v>271</v>
      </c>
      <c r="X235" s="169"/>
      <c r="Y235" s="169"/>
      <c r="Z235" s="176"/>
      <c r="AA235" s="137"/>
      <c r="AB235" s="177" t="s">
        <v>271</v>
      </c>
    </row>
    <row r="236" spans="1:28" ht="176" x14ac:dyDescent="0.2">
      <c r="A236" s="88">
        <v>232</v>
      </c>
      <c r="B236" s="243" t="s">
        <v>237</v>
      </c>
      <c r="C236" s="233" t="str">
        <f>VLOOKUP(B236,'Školská zařízení'!A:J,2)</f>
        <v>Základní škola a Mateřská škola Teplýšovice, okres Benešov</v>
      </c>
      <c r="D236" s="233" t="str">
        <f>VLOOKUP(B236,'Školská zařízení'!A:J,4)</f>
        <v>Obec Teplýšovice</v>
      </c>
      <c r="E236" s="234">
        <f>VLOOKUP(B236,'Školská zařízení'!A:J,5)</f>
        <v>70992118</v>
      </c>
      <c r="F236" s="234">
        <f>VLOOKUP(B236,'Školská zařízení'!A:J,6)</f>
        <v>102002088</v>
      </c>
      <c r="G236" s="234">
        <f>VLOOKUP(B236,'Školská zařízení'!A:J,7)</f>
        <v>600041921</v>
      </c>
      <c r="H236" s="10" t="s">
        <v>592</v>
      </c>
      <c r="I236" s="59" t="str">
        <f>VLOOKUP(B236,'Školská zařízení'!A:J,8)</f>
        <v>Středočeský</v>
      </c>
      <c r="J236" s="59" t="str">
        <f>VLOOKUP(B236,'Školská zařízení'!A:J,9)</f>
        <v>Benešov</v>
      </c>
      <c r="K236" s="59" t="str">
        <f>VLOOKUP(B236,'Školská zařízení'!A:J,10)</f>
        <v>Teplýšovice</v>
      </c>
      <c r="L236" s="170" t="s">
        <v>1076</v>
      </c>
      <c r="M236" s="197">
        <v>40000000</v>
      </c>
      <c r="N236" s="86">
        <f t="shared" si="5"/>
        <v>28000000</v>
      </c>
      <c r="O236" s="199">
        <v>2026</v>
      </c>
      <c r="P236" s="200">
        <v>2028</v>
      </c>
      <c r="Q236" s="169" t="s">
        <v>271</v>
      </c>
      <c r="R236" s="169"/>
      <c r="S236" s="169"/>
      <c r="T236" s="169"/>
      <c r="U236" s="169" t="s">
        <v>271</v>
      </c>
      <c r="V236" s="169"/>
      <c r="W236" s="169" t="s">
        <v>271</v>
      </c>
      <c r="X236" s="169" t="s">
        <v>271</v>
      </c>
      <c r="Y236" s="169"/>
      <c r="Z236" s="176" t="s">
        <v>1077</v>
      </c>
      <c r="AA236" s="176" t="s">
        <v>1078</v>
      </c>
      <c r="AB236" s="177" t="s">
        <v>271</v>
      </c>
    </row>
    <row r="237" spans="1:28" ht="64" x14ac:dyDescent="0.2">
      <c r="A237" s="88">
        <v>233</v>
      </c>
      <c r="B237" s="243" t="s">
        <v>189</v>
      </c>
      <c r="C237" s="233" t="str">
        <f>VLOOKUP(B237,'Školská zařízení'!A:J,2)</f>
        <v>Školní jídelna Týnec nad Sázavou, příspěvková organizace</v>
      </c>
      <c r="D237" s="233" t="str">
        <f>VLOOKUP(B237,'Školská zařízení'!A:J,4)</f>
        <v>Město Týnec nad Sázavou</v>
      </c>
      <c r="E237" s="234">
        <f>VLOOKUP(B237,'Školská zařízení'!A:J,5)</f>
        <v>71004688</v>
      </c>
      <c r="F237" s="234">
        <f>VLOOKUP(B237,'Školská zařízení'!A:J,6)</f>
        <v>162000227</v>
      </c>
      <c r="G237" s="234">
        <f>VLOOKUP(B237,'Školská zařízení'!A:J,7)</f>
        <v>662000218</v>
      </c>
      <c r="H237" s="10" t="s">
        <v>805</v>
      </c>
      <c r="I237" s="59" t="str">
        <f>VLOOKUP(B237,'Školská zařízení'!A:J,8)</f>
        <v>Středočeský</v>
      </c>
      <c r="J237" s="59" t="str">
        <f>VLOOKUP(B237,'Školská zařízení'!A:J,9)</f>
        <v>Benešov</v>
      </c>
      <c r="K237" s="59" t="str">
        <f>VLOOKUP(B237,'Školská zařízení'!A:J,10)</f>
        <v>Týnec nad Sázavou</v>
      </c>
      <c r="L237" s="10" t="s">
        <v>805</v>
      </c>
      <c r="M237" s="85">
        <v>50000000</v>
      </c>
      <c r="N237" s="86">
        <f t="shared" si="5"/>
        <v>35000000</v>
      </c>
      <c r="O237" s="175">
        <v>2025</v>
      </c>
      <c r="P237" s="169">
        <v>2031</v>
      </c>
      <c r="Q237" s="43"/>
      <c r="R237" s="43"/>
      <c r="S237" s="43"/>
      <c r="T237" s="43"/>
      <c r="U237" s="43"/>
      <c r="V237" s="43"/>
      <c r="W237" s="43"/>
      <c r="X237" s="43"/>
      <c r="Y237" s="43"/>
      <c r="Z237" s="176" t="s">
        <v>1052</v>
      </c>
      <c r="AA237" s="15"/>
      <c r="AB237" s="92"/>
    </row>
    <row r="238" spans="1:28" ht="96" x14ac:dyDescent="0.2">
      <c r="A238" s="88">
        <v>234</v>
      </c>
      <c r="B238" s="243" t="s">
        <v>188</v>
      </c>
      <c r="C238" s="233" t="str">
        <f>VLOOKUP(B238,'Školská zařízení'!A:J,2)</f>
        <v>Základní škola Týnec nad Sázavou, příspěvková organizace</v>
      </c>
      <c r="D238" s="233" t="str">
        <f>VLOOKUP(B238,'Školská zařízení'!A:J,4)</f>
        <v>Město Týnec nad Sázavou</v>
      </c>
      <c r="E238" s="234">
        <f>VLOOKUP(B238,'Školská zařízení'!A:J,5)</f>
        <v>71004670</v>
      </c>
      <c r="F238" s="234">
        <f>VLOOKUP(B238,'Školská zařízení'!A:J,6)</f>
        <v>102002568</v>
      </c>
      <c r="G238" s="234">
        <f>VLOOKUP(B238,'Školská zařízení'!A:J,7)</f>
        <v>600042138</v>
      </c>
      <c r="H238" s="10" t="s">
        <v>935</v>
      </c>
      <c r="I238" s="59" t="str">
        <f>VLOOKUP(B238,'[6]Školská zařízení'!A:J,8)</f>
        <v>Středočeský</v>
      </c>
      <c r="J238" s="59" t="str">
        <f>VLOOKUP(B238,'[6]Školská zařízení'!A:J,9)</f>
        <v>Benešov</v>
      </c>
      <c r="K238" s="59" t="str">
        <f>VLOOKUP(B238,'[6]Školská zařízení'!A:J,10)</f>
        <v>Týnec nad Sázavou</v>
      </c>
      <c r="L238" s="10" t="s">
        <v>1164</v>
      </c>
      <c r="M238" s="85">
        <v>20000000</v>
      </c>
      <c r="N238" s="86">
        <f t="shared" si="5"/>
        <v>14000000</v>
      </c>
      <c r="O238" s="175">
        <v>2025</v>
      </c>
      <c r="P238" s="169">
        <v>2028</v>
      </c>
      <c r="Q238" s="68" t="s">
        <v>271</v>
      </c>
      <c r="R238" s="68" t="s">
        <v>271</v>
      </c>
      <c r="S238" s="68" t="s">
        <v>271</v>
      </c>
      <c r="T238" s="68" t="s">
        <v>271</v>
      </c>
      <c r="U238" s="43"/>
      <c r="V238" s="43"/>
      <c r="W238" s="43"/>
      <c r="X238" s="43"/>
      <c r="Y238" s="43"/>
      <c r="Z238" s="87"/>
      <c r="AA238" s="15"/>
      <c r="AB238" s="91"/>
    </row>
    <row r="239" spans="1:28" ht="64" x14ac:dyDescent="0.2">
      <c r="A239" s="88">
        <v>235</v>
      </c>
      <c r="B239" s="243" t="s">
        <v>188</v>
      </c>
      <c r="C239" s="233" t="str">
        <f>VLOOKUP(B239,'Školská zařízení'!A:J,2)</f>
        <v>Základní škola Týnec nad Sázavou, příspěvková organizace</v>
      </c>
      <c r="D239" s="233" t="str">
        <f>VLOOKUP(B239,'Školská zařízení'!A:J,4)</f>
        <v>Město Týnec nad Sázavou</v>
      </c>
      <c r="E239" s="234">
        <f>VLOOKUP(B239,'Školská zařízení'!A:J,5)</f>
        <v>71004670</v>
      </c>
      <c r="F239" s="234">
        <f>VLOOKUP(B239,'Školská zařízení'!A:J,6)</f>
        <v>102002568</v>
      </c>
      <c r="G239" s="234">
        <f>VLOOKUP(B239,'Školská zařízení'!A:J,7)</f>
        <v>600042138</v>
      </c>
      <c r="H239" s="10" t="s">
        <v>721</v>
      </c>
      <c r="I239" s="59" t="str">
        <f>VLOOKUP(B239,'Školská zařízení'!A:J,8)</f>
        <v>Středočeský</v>
      </c>
      <c r="J239" s="59" t="str">
        <f>VLOOKUP(B239,'Školská zařízení'!A:J,9)</f>
        <v>Benešov</v>
      </c>
      <c r="K239" s="59" t="str">
        <f>VLOOKUP(B239,'Školská zařízení'!A:J,10)</f>
        <v>Týnec nad Sázavou</v>
      </c>
      <c r="L239" s="10" t="s">
        <v>936</v>
      </c>
      <c r="M239" s="85">
        <v>30000000</v>
      </c>
      <c r="N239" s="86">
        <f t="shared" si="5"/>
        <v>21000000</v>
      </c>
      <c r="O239" s="175">
        <v>2025</v>
      </c>
      <c r="P239" s="169">
        <v>2031</v>
      </c>
      <c r="Q239" s="43"/>
      <c r="R239" s="43"/>
      <c r="S239" s="43"/>
      <c r="T239" s="43"/>
      <c r="U239" s="43"/>
      <c r="V239" s="43"/>
      <c r="W239" s="43"/>
      <c r="X239" s="43" t="s">
        <v>271</v>
      </c>
      <c r="Y239" s="43"/>
      <c r="Z239" s="176" t="s">
        <v>1052</v>
      </c>
      <c r="AA239" s="15"/>
      <c r="AB239" s="92"/>
    </row>
    <row r="240" spans="1:28" ht="48" x14ac:dyDescent="0.2">
      <c r="A240" s="88">
        <v>236</v>
      </c>
      <c r="B240" s="243" t="s">
        <v>188</v>
      </c>
      <c r="C240" s="233" t="str">
        <f>VLOOKUP(B240,'Školská zařízení'!A:J,2)</f>
        <v>Základní škola Týnec nad Sázavou, příspěvková organizace</v>
      </c>
      <c r="D240" s="233" t="str">
        <f>VLOOKUP(B240,'Školská zařízení'!A:J,4)</f>
        <v>Město Týnec nad Sázavou</v>
      </c>
      <c r="E240" s="234">
        <f>VLOOKUP(B240,'Školská zařízení'!A:J,5)</f>
        <v>71004670</v>
      </c>
      <c r="F240" s="234">
        <f>VLOOKUP(B240,'Školská zařízení'!A:J,6)</f>
        <v>102002568</v>
      </c>
      <c r="G240" s="234">
        <f>VLOOKUP(B240,'Školská zařízení'!A:J,7)</f>
        <v>600042138</v>
      </c>
      <c r="H240" s="10" t="s">
        <v>603</v>
      </c>
      <c r="I240" s="59" t="str">
        <f>VLOOKUP(B240,'Školská zařízení'!A:J,8)</f>
        <v>Středočeský</v>
      </c>
      <c r="J240" s="59" t="str">
        <f>VLOOKUP(B240,'Školská zařízení'!A:J,9)</f>
        <v>Benešov</v>
      </c>
      <c r="K240" s="59" t="str">
        <f>VLOOKUP(B240,'Školská zařízení'!A:J,10)</f>
        <v>Týnec nad Sázavou</v>
      </c>
      <c r="L240" s="10" t="s">
        <v>604</v>
      </c>
      <c r="M240" s="85">
        <v>2000000</v>
      </c>
      <c r="N240" s="86">
        <f t="shared" si="5"/>
        <v>1400000</v>
      </c>
      <c r="O240" s="175">
        <v>2025</v>
      </c>
      <c r="P240" s="169">
        <v>2028</v>
      </c>
      <c r="Q240" s="43"/>
      <c r="R240" s="43" t="s">
        <v>271</v>
      </c>
      <c r="S240" s="43" t="s">
        <v>271</v>
      </c>
      <c r="T240" s="43"/>
      <c r="U240" s="43"/>
      <c r="V240" s="43"/>
      <c r="W240" s="43"/>
      <c r="X240" s="43"/>
      <c r="Y240" s="43"/>
      <c r="Z240" s="87"/>
      <c r="AA240" s="15"/>
      <c r="AB240" s="92"/>
    </row>
    <row r="241" spans="1:28" ht="48" x14ac:dyDescent="0.2">
      <c r="A241" s="88">
        <v>237</v>
      </c>
      <c r="B241" s="243" t="s">
        <v>188</v>
      </c>
      <c r="C241" s="233" t="str">
        <f>VLOOKUP(B241,'Školská zařízení'!A:J,2)</f>
        <v>Základní škola Týnec nad Sázavou, příspěvková organizace</v>
      </c>
      <c r="D241" s="233" t="str">
        <f>VLOOKUP(B241,'Školská zařízení'!A:J,4)</f>
        <v>Město Týnec nad Sázavou</v>
      </c>
      <c r="E241" s="234">
        <f>VLOOKUP(B241,'Školská zařízení'!A:J,5)</f>
        <v>71004670</v>
      </c>
      <c r="F241" s="234">
        <f>VLOOKUP(B241,'Školská zařízení'!A:J,6)</f>
        <v>102002568</v>
      </c>
      <c r="G241" s="234">
        <f>VLOOKUP(B241,'Školská zařízení'!A:J,7)</f>
        <v>600042138</v>
      </c>
      <c r="H241" s="10" t="s">
        <v>546</v>
      </c>
      <c r="I241" s="59" t="str">
        <f>VLOOKUP(B241,'Školská zařízení'!A:J,8)</f>
        <v>Středočeský</v>
      </c>
      <c r="J241" s="59" t="str">
        <f>VLOOKUP(B241,'Školská zařízení'!A:J,9)</f>
        <v>Benešov</v>
      </c>
      <c r="K241" s="59" t="str">
        <f>VLOOKUP(B241,'Školská zařízení'!A:J,10)</f>
        <v>Týnec nad Sázavou</v>
      </c>
      <c r="L241" s="10" t="s">
        <v>629</v>
      </c>
      <c r="M241" s="85">
        <v>2800000</v>
      </c>
      <c r="N241" s="86">
        <f t="shared" si="5"/>
        <v>1959999.9999999998</v>
      </c>
      <c r="O241" s="175">
        <v>2025</v>
      </c>
      <c r="P241" s="169">
        <v>2028</v>
      </c>
      <c r="Q241" s="43"/>
      <c r="R241" s="43"/>
      <c r="S241" s="43"/>
      <c r="T241" s="43"/>
      <c r="U241" s="43"/>
      <c r="V241" s="43"/>
      <c r="W241" s="43"/>
      <c r="X241" s="43"/>
      <c r="Y241" s="43"/>
      <c r="Z241" s="87"/>
      <c r="AA241" s="15"/>
      <c r="AB241" s="92"/>
    </row>
    <row r="242" spans="1:28" ht="32" x14ac:dyDescent="0.2">
      <c r="A242" s="88">
        <v>238</v>
      </c>
      <c r="B242" s="243" t="s">
        <v>188</v>
      </c>
      <c r="C242" s="233" t="str">
        <f>VLOOKUP(B242,'Školská zařízení'!A:J,2)</f>
        <v>Základní škola Týnec nad Sázavou, příspěvková organizace</v>
      </c>
      <c r="D242" s="233" t="str">
        <f>VLOOKUP(B242,'Školská zařízení'!A:J,4)</f>
        <v>Město Týnec nad Sázavou</v>
      </c>
      <c r="E242" s="234">
        <f>VLOOKUP(B242,'Školská zařízení'!A:J,5)</f>
        <v>71004670</v>
      </c>
      <c r="F242" s="234">
        <f>VLOOKUP(B242,'Školská zařízení'!A:J,6)</f>
        <v>102002568</v>
      </c>
      <c r="G242" s="234">
        <f>VLOOKUP(B242,'Školská zařízení'!A:J,7)</f>
        <v>600042138</v>
      </c>
      <c r="H242" s="10" t="s">
        <v>605</v>
      </c>
      <c r="I242" s="59" t="str">
        <f>VLOOKUP(B242,'Školská zařízení'!A:J,8)</f>
        <v>Středočeský</v>
      </c>
      <c r="J242" s="59" t="str">
        <f>VLOOKUP(B242,'Školská zařízení'!A:J,9)</f>
        <v>Benešov</v>
      </c>
      <c r="K242" s="59" t="str">
        <f>VLOOKUP(B242,'Školská zařízení'!A:J,10)</f>
        <v>Týnec nad Sázavou</v>
      </c>
      <c r="L242" s="10" t="s">
        <v>606</v>
      </c>
      <c r="M242" s="85">
        <v>8000000</v>
      </c>
      <c r="N242" s="86">
        <f t="shared" si="5"/>
        <v>5600000</v>
      </c>
      <c r="O242" s="175">
        <v>2025</v>
      </c>
      <c r="P242" s="169">
        <v>2028</v>
      </c>
      <c r="Q242" s="43"/>
      <c r="R242" s="43"/>
      <c r="S242" s="43"/>
      <c r="T242" s="43"/>
      <c r="U242" s="43"/>
      <c r="V242" s="43"/>
      <c r="W242" s="43"/>
      <c r="X242" s="43"/>
      <c r="Y242" s="43"/>
      <c r="Z242" s="87"/>
      <c r="AA242" s="15"/>
      <c r="AB242" s="92"/>
    </row>
    <row r="243" spans="1:28" ht="32" x14ac:dyDescent="0.2">
      <c r="A243" s="88">
        <v>239</v>
      </c>
      <c r="B243" s="243" t="s">
        <v>188</v>
      </c>
      <c r="C243" s="233" t="str">
        <f>VLOOKUP(B243,'Školská zařízení'!A:J,2)</f>
        <v>Základní škola Týnec nad Sázavou, příspěvková organizace</v>
      </c>
      <c r="D243" s="233" t="str">
        <f>VLOOKUP(B243,'Školská zařízení'!A:J,4)</f>
        <v>Město Týnec nad Sázavou</v>
      </c>
      <c r="E243" s="234">
        <f>VLOOKUP(B243,'Školská zařízení'!A:J,5)</f>
        <v>71004670</v>
      </c>
      <c r="F243" s="234">
        <f>VLOOKUP(B243,'Školská zařízení'!A:J,6)</f>
        <v>102002568</v>
      </c>
      <c r="G243" s="234">
        <f>VLOOKUP(B243,'Školská zařízení'!A:J,7)</f>
        <v>600042138</v>
      </c>
      <c r="H243" s="10" t="s">
        <v>607</v>
      </c>
      <c r="I243" s="59" t="str">
        <f>VLOOKUP(B243,'Školská zařízení'!A:J,8)</f>
        <v>Středočeský</v>
      </c>
      <c r="J243" s="59" t="str">
        <f>VLOOKUP(B243,'Školská zařízení'!A:J,9)</f>
        <v>Benešov</v>
      </c>
      <c r="K243" s="59" t="str">
        <f>VLOOKUP(B243,'Školská zařízení'!A:J,10)</f>
        <v>Týnec nad Sázavou</v>
      </c>
      <c r="L243" s="10" t="s">
        <v>608</v>
      </c>
      <c r="M243" s="85">
        <v>2000000</v>
      </c>
      <c r="N243" s="86">
        <f t="shared" si="5"/>
        <v>1400000</v>
      </c>
      <c r="O243" s="175">
        <v>2025</v>
      </c>
      <c r="P243" s="169">
        <v>2028</v>
      </c>
      <c r="Q243" s="43"/>
      <c r="R243" s="43"/>
      <c r="S243" s="43"/>
      <c r="T243" s="43"/>
      <c r="U243" s="43"/>
      <c r="V243" s="43"/>
      <c r="W243" s="43"/>
      <c r="X243" s="43"/>
      <c r="Y243" s="43"/>
      <c r="Z243" s="87"/>
      <c r="AA243" s="15"/>
      <c r="AB243" s="92"/>
    </row>
    <row r="244" spans="1:28" ht="32" x14ac:dyDescent="0.2">
      <c r="A244" s="88">
        <v>240</v>
      </c>
      <c r="B244" s="243" t="s">
        <v>188</v>
      </c>
      <c r="C244" s="233" t="str">
        <f>VLOOKUP(B244,'Školská zařízení'!A:J,2)</f>
        <v>Základní škola Týnec nad Sázavou, příspěvková organizace</v>
      </c>
      <c r="D244" s="233" t="str">
        <f>VLOOKUP(B244,'Školská zařízení'!A:J,4)</f>
        <v>Město Týnec nad Sázavou</v>
      </c>
      <c r="E244" s="234">
        <f>VLOOKUP(B244,'Školská zařízení'!A:J,5)</f>
        <v>71004670</v>
      </c>
      <c r="F244" s="234">
        <f>VLOOKUP(B244,'Školská zařízení'!A:J,6)</f>
        <v>102002568</v>
      </c>
      <c r="G244" s="234">
        <f>VLOOKUP(B244,'Školská zařízení'!A:J,7)</f>
        <v>600042138</v>
      </c>
      <c r="H244" s="10" t="s">
        <v>722</v>
      </c>
      <c r="I244" s="59" t="str">
        <f>VLOOKUP(B244,'Školská zařízení'!A:J,8)</f>
        <v>Středočeský</v>
      </c>
      <c r="J244" s="59" t="str">
        <f>VLOOKUP(B244,'Školská zařízení'!A:J,9)</f>
        <v>Benešov</v>
      </c>
      <c r="K244" s="59" t="str">
        <f>VLOOKUP(B244,'Školská zařízení'!A:J,10)</f>
        <v>Týnec nad Sázavou</v>
      </c>
      <c r="L244" s="10" t="s">
        <v>723</v>
      </c>
      <c r="M244" s="85">
        <v>3000000</v>
      </c>
      <c r="N244" s="86">
        <f t="shared" si="5"/>
        <v>2100000</v>
      </c>
      <c r="O244" s="175">
        <v>2025</v>
      </c>
      <c r="P244" s="169">
        <v>2028</v>
      </c>
      <c r="Q244" s="43"/>
      <c r="R244" s="43"/>
      <c r="S244" s="43"/>
      <c r="T244" s="43"/>
      <c r="U244" s="43"/>
      <c r="V244" s="43"/>
      <c r="W244" s="43"/>
      <c r="X244" s="43"/>
      <c r="Y244" s="43"/>
      <c r="Z244" s="87"/>
      <c r="AA244" s="15"/>
      <c r="AB244" s="92"/>
    </row>
    <row r="245" spans="1:28" ht="32" x14ac:dyDescent="0.2">
      <c r="A245" s="88">
        <v>241</v>
      </c>
      <c r="B245" s="243" t="s">
        <v>188</v>
      </c>
      <c r="C245" s="233" t="str">
        <f>VLOOKUP(B245,'Školská zařízení'!A:J,2)</f>
        <v>Základní škola Týnec nad Sázavou, příspěvková organizace</v>
      </c>
      <c r="D245" s="233" t="str">
        <f>VLOOKUP(B245,'Školská zařízení'!A:J,4)</f>
        <v>Město Týnec nad Sázavou</v>
      </c>
      <c r="E245" s="234">
        <f>VLOOKUP(B245,'Školská zařízení'!A:J,5)</f>
        <v>71004670</v>
      </c>
      <c r="F245" s="234">
        <f>VLOOKUP(B245,'Školská zařízení'!A:J,6)</f>
        <v>102002568</v>
      </c>
      <c r="G245" s="234">
        <f>VLOOKUP(B245,'Školská zařízení'!A:J,7)</f>
        <v>600042138</v>
      </c>
      <c r="H245" s="10" t="s">
        <v>985</v>
      </c>
      <c r="I245" s="59" t="str">
        <f>VLOOKUP(B245,'[6]Školská zařízení'!A:J,8)</f>
        <v>Středočeský</v>
      </c>
      <c r="J245" s="59" t="str">
        <f>VLOOKUP(B245,'[6]Školská zařízení'!A:J,9)</f>
        <v>Benešov</v>
      </c>
      <c r="K245" s="59" t="str">
        <f>VLOOKUP(B245,'[6]Školská zařízení'!A:J,10)</f>
        <v>Týnec nad Sázavou</v>
      </c>
      <c r="L245" s="10" t="s">
        <v>986</v>
      </c>
      <c r="M245" s="85">
        <v>20000000</v>
      </c>
      <c r="N245" s="86">
        <f t="shared" si="5"/>
        <v>14000000</v>
      </c>
      <c r="O245" s="175">
        <v>2025</v>
      </c>
      <c r="P245" s="169">
        <v>2028</v>
      </c>
      <c r="Q245" s="43"/>
      <c r="R245" s="43"/>
      <c r="S245" s="43"/>
      <c r="T245" s="43"/>
      <c r="U245" s="43"/>
      <c r="V245" s="43"/>
      <c r="W245" s="43"/>
      <c r="X245" s="43"/>
      <c r="Y245" s="43"/>
      <c r="Z245" s="87"/>
      <c r="AA245" s="15"/>
      <c r="AB245" s="92"/>
    </row>
    <row r="246" spans="1:28" ht="32" x14ac:dyDescent="0.2">
      <c r="A246" s="88">
        <v>242</v>
      </c>
      <c r="B246" s="243" t="s">
        <v>188</v>
      </c>
      <c r="C246" s="233" t="str">
        <f>VLOOKUP(B246,'Školská zařízení'!A:J,2)</f>
        <v>Základní škola Týnec nad Sázavou, příspěvková organizace</v>
      </c>
      <c r="D246" s="233" t="str">
        <f>VLOOKUP(B246,'Školská zařízení'!A:J,4)</f>
        <v>Město Týnec nad Sázavou</v>
      </c>
      <c r="E246" s="234">
        <f>VLOOKUP(B246,'Školská zařízení'!A:J,5)</f>
        <v>71004670</v>
      </c>
      <c r="F246" s="234">
        <f>VLOOKUP(B246,'Školská zařízení'!A:J,6)</f>
        <v>102002568</v>
      </c>
      <c r="G246" s="234">
        <f>VLOOKUP(B246,'Školská zařízení'!A:J,7)</f>
        <v>600042138</v>
      </c>
      <c r="H246" s="10" t="s">
        <v>609</v>
      </c>
      <c r="I246" s="59" t="str">
        <f>VLOOKUP(B246,'[6]Školská zařízení'!A:J,8)</f>
        <v>Středočeský</v>
      </c>
      <c r="J246" s="59" t="str">
        <f>VLOOKUP(B246,'[6]Školská zařízení'!A:J,9)</f>
        <v>Benešov</v>
      </c>
      <c r="K246" s="59" t="str">
        <f>VLOOKUP(B246,'[6]Školská zařízení'!A:J,10)</f>
        <v>Týnec nad Sázavou</v>
      </c>
      <c r="L246" s="10" t="s">
        <v>610</v>
      </c>
      <c r="M246" s="85">
        <v>2500000</v>
      </c>
      <c r="N246" s="86">
        <f t="shared" si="5"/>
        <v>1750000</v>
      </c>
      <c r="O246" s="175">
        <v>2025</v>
      </c>
      <c r="P246" s="169">
        <v>2028</v>
      </c>
      <c r="Q246" s="43"/>
      <c r="R246" s="43"/>
      <c r="S246" s="43"/>
      <c r="T246" s="43"/>
      <c r="U246" s="43"/>
      <c r="V246" s="43"/>
      <c r="W246" s="43"/>
      <c r="X246" s="43"/>
      <c r="Y246" s="43"/>
      <c r="Z246" s="87"/>
      <c r="AA246" s="15"/>
      <c r="AB246" s="92"/>
    </row>
    <row r="247" spans="1:28" ht="16" x14ac:dyDescent="0.2">
      <c r="A247" s="88">
        <v>243</v>
      </c>
      <c r="B247" s="243" t="s">
        <v>188</v>
      </c>
      <c r="C247" s="233" t="str">
        <f>VLOOKUP(B247,'Školská zařízení'!A:J,2)</f>
        <v>Základní škola Týnec nad Sázavou, příspěvková organizace</v>
      </c>
      <c r="D247" s="233" t="str">
        <f>VLOOKUP(B247,'Školská zařízení'!A:J,4)</f>
        <v>Město Týnec nad Sázavou</v>
      </c>
      <c r="E247" s="234">
        <f>VLOOKUP(B247,'Školská zařízení'!A:J,5)</f>
        <v>71004670</v>
      </c>
      <c r="F247" s="234">
        <f>VLOOKUP(B247,'Školská zařízení'!A:J,6)</f>
        <v>102002568</v>
      </c>
      <c r="G247" s="234">
        <f>VLOOKUP(B247,'Školská zařízení'!A:J,7)</f>
        <v>600042138</v>
      </c>
      <c r="H247" s="10" t="s">
        <v>611</v>
      </c>
      <c r="I247" s="59" t="str">
        <f>VLOOKUP(B247,'[6]Školská zařízení'!A:J,8)</f>
        <v>Středočeský</v>
      </c>
      <c r="J247" s="59" t="str">
        <f>VLOOKUP(B247,'[6]Školská zařízení'!A:J,9)</f>
        <v>Benešov</v>
      </c>
      <c r="K247" s="59" t="str">
        <f>VLOOKUP(B247,'[6]Školská zařízení'!A:J,10)</f>
        <v>Týnec nad Sázavou</v>
      </c>
      <c r="L247" s="10" t="s">
        <v>612</v>
      </c>
      <c r="M247" s="85">
        <v>2500000</v>
      </c>
      <c r="N247" s="86">
        <f t="shared" si="5"/>
        <v>1750000</v>
      </c>
      <c r="O247" s="175">
        <v>2025</v>
      </c>
      <c r="P247" s="169">
        <v>2028</v>
      </c>
      <c r="Q247" s="43"/>
      <c r="R247" s="43"/>
      <c r="S247" s="43"/>
      <c r="T247" s="43"/>
      <c r="U247" s="43"/>
      <c r="V247" s="43"/>
      <c r="W247" s="43"/>
      <c r="X247" s="43"/>
      <c r="Y247" s="43"/>
      <c r="Z247" s="87"/>
      <c r="AA247" s="15"/>
      <c r="AB247" s="92"/>
    </row>
    <row r="248" spans="1:28" ht="32" x14ac:dyDescent="0.2">
      <c r="A248" s="88">
        <v>244</v>
      </c>
      <c r="B248" s="243" t="s">
        <v>188</v>
      </c>
      <c r="C248" s="233" t="str">
        <f>VLOOKUP(B248,'Školská zařízení'!A:J,2)</f>
        <v>Základní škola Týnec nad Sázavou, příspěvková organizace</v>
      </c>
      <c r="D248" s="233" t="str">
        <f>VLOOKUP(B248,'Školská zařízení'!A:J,4)</f>
        <v>Město Týnec nad Sázavou</v>
      </c>
      <c r="E248" s="234">
        <f>VLOOKUP(B248,'Školská zařízení'!A:J,5)</f>
        <v>71004670</v>
      </c>
      <c r="F248" s="234">
        <f>VLOOKUP(B248,'Školská zařízení'!A:J,6)</f>
        <v>102002568</v>
      </c>
      <c r="G248" s="234">
        <f>VLOOKUP(B248,'Školská zařízení'!A:J,7)</f>
        <v>600042138</v>
      </c>
      <c r="H248" s="10" t="s">
        <v>613</v>
      </c>
      <c r="I248" s="59" t="str">
        <f>VLOOKUP(B248,'[6]Školská zařízení'!A:J,8)</f>
        <v>Středočeský</v>
      </c>
      <c r="J248" s="59" t="str">
        <f>VLOOKUP(B248,'[6]Školská zařízení'!A:J,9)</f>
        <v>Benešov</v>
      </c>
      <c r="K248" s="59" t="str">
        <f>VLOOKUP(B248,'[6]Školská zařízení'!A:J,10)</f>
        <v>Týnec nad Sázavou</v>
      </c>
      <c r="L248" s="10" t="s">
        <v>614</v>
      </c>
      <c r="M248" s="85">
        <v>1800000</v>
      </c>
      <c r="N248" s="86">
        <f t="shared" si="5"/>
        <v>1260000</v>
      </c>
      <c r="O248" s="175">
        <v>2025</v>
      </c>
      <c r="P248" s="169">
        <v>2028</v>
      </c>
      <c r="Q248" s="43"/>
      <c r="R248" s="43"/>
      <c r="S248" s="43"/>
      <c r="T248" s="43"/>
      <c r="U248" s="43"/>
      <c r="V248" s="43"/>
      <c r="W248" s="43"/>
      <c r="X248" s="43"/>
      <c r="Y248" s="43"/>
      <c r="Z248" s="87"/>
      <c r="AA248" s="15"/>
      <c r="AB248" s="92"/>
    </row>
    <row r="249" spans="1:28" ht="64" x14ac:dyDescent="0.2">
      <c r="A249" s="88">
        <v>245</v>
      </c>
      <c r="B249" s="243" t="s">
        <v>188</v>
      </c>
      <c r="C249" s="233" t="str">
        <f>VLOOKUP(B249,'Školská zařízení'!A:J,2)</f>
        <v>Základní škola Týnec nad Sázavou, příspěvková organizace</v>
      </c>
      <c r="D249" s="233" t="str">
        <f>VLOOKUP(B249,'Školská zařízení'!A:J,4)</f>
        <v>Město Týnec nad Sázavou</v>
      </c>
      <c r="E249" s="234">
        <f>VLOOKUP(B249,'Školská zařízení'!A:J,5)</f>
        <v>71004670</v>
      </c>
      <c r="F249" s="234">
        <f>VLOOKUP(B249,'Školská zařízení'!A:J,6)</f>
        <v>102002568</v>
      </c>
      <c r="G249" s="234">
        <f>VLOOKUP(B249,'Školská zařízení'!A:J,7)</f>
        <v>600042138</v>
      </c>
      <c r="H249" s="10" t="s">
        <v>662</v>
      </c>
      <c r="I249" s="59" t="str">
        <f>VLOOKUP(B249,'[6]Školská zařízení'!A:J,8)</f>
        <v>Středočeský</v>
      </c>
      <c r="J249" s="59" t="str">
        <f>VLOOKUP(B249,'[6]Školská zařízení'!A:J,9)</f>
        <v>Benešov</v>
      </c>
      <c r="K249" s="59" t="str">
        <f>VLOOKUP(B249,'[6]Školská zařízení'!A:J,10)</f>
        <v>Týnec nad Sázavou</v>
      </c>
      <c r="L249" s="10" t="s">
        <v>724</v>
      </c>
      <c r="M249" s="85">
        <v>2000000</v>
      </c>
      <c r="N249" s="86">
        <f t="shared" si="5"/>
        <v>1400000</v>
      </c>
      <c r="O249" s="175">
        <v>2025</v>
      </c>
      <c r="P249" s="169">
        <v>2028</v>
      </c>
      <c r="Q249" s="43"/>
      <c r="R249" s="43"/>
      <c r="S249" s="43"/>
      <c r="T249" s="43"/>
      <c r="U249" s="43"/>
      <c r="V249" s="43"/>
      <c r="W249" s="43"/>
      <c r="X249" s="43"/>
      <c r="Y249" s="43"/>
      <c r="Z249" s="87"/>
      <c r="AA249" s="15"/>
      <c r="AB249" s="92"/>
    </row>
    <row r="250" spans="1:28" ht="32" x14ac:dyDescent="0.2">
      <c r="A250" s="88">
        <v>246</v>
      </c>
      <c r="B250" s="243" t="s">
        <v>188</v>
      </c>
      <c r="C250" s="233" t="str">
        <f>VLOOKUP(B250,'Školská zařízení'!A:J,2)</f>
        <v>Základní škola Týnec nad Sázavou, příspěvková organizace</v>
      </c>
      <c r="D250" s="233" t="str">
        <f>VLOOKUP(B250,'Školská zařízení'!A:J,4)</f>
        <v>Město Týnec nad Sázavou</v>
      </c>
      <c r="E250" s="234">
        <f>VLOOKUP(B250,'Školská zařízení'!A:J,5)</f>
        <v>71004670</v>
      </c>
      <c r="F250" s="234">
        <f>VLOOKUP(B250,'Školská zařízení'!A:J,6)</f>
        <v>102002568</v>
      </c>
      <c r="G250" s="234">
        <f>VLOOKUP(B250,'Školská zařízení'!A:J,7)</f>
        <v>600042138</v>
      </c>
      <c r="H250" s="10" t="s">
        <v>663</v>
      </c>
      <c r="I250" s="59" t="str">
        <f>VLOOKUP(B250,'[6]Školská zařízení'!A:J,8)</f>
        <v>Středočeský</v>
      </c>
      <c r="J250" s="59" t="str">
        <f>VLOOKUP(B250,'[6]Školská zařízení'!A:J,9)</f>
        <v>Benešov</v>
      </c>
      <c r="K250" s="59" t="str">
        <f>VLOOKUP(B250,'[6]Školská zařízení'!A:J,10)</f>
        <v>Týnec nad Sázavou</v>
      </c>
      <c r="L250" s="10" t="s">
        <v>725</v>
      </c>
      <c r="M250" s="85">
        <v>1000000</v>
      </c>
      <c r="N250" s="86">
        <f t="shared" si="5"/>
        <v>700000</v>
      </c>
      <c r="O250" s="175">
        <v>2025</v>
      </c>
      <c r="P250" s="169">
        <v>2028</v>
      </c>
      <c r="Q250" s="43"/>
      <c r="R250" s="43"/>
      <c r="S250" s="43"/>
      <c r="T250" s="43"/>
      <c r="U250" s="43"/>
      <c r="V250" s="43"/>
      <c r="W250" s="43"/>
      <c r="X250" s="43"/>
      <c r="Y250" s="43"/>
      <c r="Z250" s="87"/>
      <c r="AA250" s="15"/>
      <c r="AB250" s="92"/>
    </row>
    <row r="251" spans="1:28" ht="32" x14ac:dyDescent="0.2">
      <c r="A251" s="88">
        <v>247</v>
      </c>
      <c r="B251" s="243" t="s">
        <v>188</v>
      </c>
      <c r="C251" s="233" t="str">
        <f>VLOOKUP(B251,'Školská zařízení'!A:J,2)</f>
        <v>Základní škola Týnec nad Sázavou, příspěvková organizace</v>
      </c>
      <c r="D251" s="233" t="str">
        <f>VLOOKUP(B251,'Školská zařízení'!A:J,4)</f>
        <v>Město Týnec nad Sázavou</v>
      </c>
      <c r="E251" s="234">
        <f>VLOOKUP(B251,'Školská zařízení'!A:J,5)</f>
        <v>71004670</v>
      </c>
      <c r="F251" s="234">
        <f>VLOOKUP(B251,'Školská zařízení'!A:J,6)</f>
        <v>102002568</v>
      </c>
      <c r="G251" s="234">
        <f>VLOOKUP(B251,'Školská zařízení'!A:J,7)</f>
        <v>600042138</v>
      </c>
      <c r="H251" s="10" t="s">
        <v>615</v>
      </c>
      <c r="I251" s="59" t="str">
        <f>VLOOKUP(B251,'Školská zařízení'!A:J,8)</f>
        <v>Středočeský</v>
      </c>
      <c r="J251" s="59" t="str">
        <f>VLOOKUP(B251,'Školská zařízení'!A:J,9)</f>
        <v>Benešov</v>
      </c>
      <c r="K251" s="59" t="str">
        <f>VLOOKUP(B251,'Školská zařízení'!A:J,10)</f>
        <v>Týnec nad Sázavou</v>
      </c>
      <c r="L251" s="10" t="s">
        <v>616</v>
      </c>
      <c r="M251" s="85">
        <v>2500000</v>
      </c>
      <c r="N251" s="86">
        <f t="shared" si="5"/>
        <v>1750000</v>
      </c>
      <c r="O251" s="175">
        <v>2025</v>
      </c>
      <c r="P251" s="169">
        <v>2028</v>
      </c>
      <c r="Q251" s="43"/>
      <c r="R251" s="43"/>
      <c r="S251" s="43"/>
      <c r="T251" s="43"/>
      <c r="U251" s="43"/>
      <c r="V251" s="43"/>
      <c r="W251" s="43"/>
      <c r="X251" s="43"/>
      <c r="Y251" s="43"/>
      <c r="Z251" s="87"/>
      <c r="AA251" s="15"/>
      <c r="AB251" s="92"/>
    </row>
    <row r="252" spans="1:28" ht="32" x14ac:dyDescent="0.2">
      <c r="A252" s="88">
        <v>248</v>
      </c>
      <c r="B252" s="243" t="s">
        <v>188</v>
      </c>
      <c r="C252" s="233" t="str">
        <f>VLOOKUP(B252,'Školská zařízení'!A:J,2)</f>
        <v>Základní škola Týnec nad Sázavou, příspěvková organizace</v>
      </c>
      <c r="D252" s="233" t="str">
        <f>VLOOKUP(B252,'Školská zařízení'!A:J,4)</f>
        <v>Město Týnec nad Sázavou</v>
      </c>
      <c r="E252" s="234">
        <f>VLOOKUP(B252,'Školská zařízení'!A:J,5)</f>
        <v>71004670</v>
      </c>
      <c r="F252" s="234">
        <f>VLOOKUP(B252,'Školská zařízení'!A:J,6)</f>
        <v>102002568</v>
      </c>
      <c r="G252" s="234">
        <f>VLOOKUP(B252,'Školská zařízení'!A:J,7)</f>
        <v>600042138</v>
      </c>
      <c r="H252" s="10" t="s">
        <v>664</v>
      </c>
      <c r="I252" s="59" t="str">
        <f>VLOOKUP(B252,'Školská zařízení'!A:J,8)</f>
        <v>Středočeský</v>
      </c>
      <c r="J252" s="59" t="str">
        <f>VLOOKUP(B252,'Školská zařízení'!A:J,9)</f>
        <v>Benešov</v>
      </c>
      <c r="K252" s="59" t="str">
        <f>VLOOKUP(B252,'Školská zařízení'!A:J,10)</f>
        <v>Týnec nad Sázavou</v>
      </c>
      <c r="L252" s="10" t="s">
        <v>665</v>
      </c>
      <c r="M252" s="85">
        <v>1000000</v>
      </c>
      <c r="N252" s="86">
        <f t="shared" si="5"/>
        <v>700000</v>
      </c>
      <c r="O252" s="175">
        <v>2025</v>
      </c>
      <c r="P252" s="169">
        <v>2028</v>
      </c>
      <c r="Q252" s="43"/>
      <c r="R252" s="43"/>
      <c r="S252" s="43"/>
      <c r="T252" s="43"/>
      <c r="U252" s="43"/>
      <c r="V252" s="43"/>
      <c r="W252" s="43"/>
      <c r="X252" s="43"/>
      <c r="Y252" s="43"/>
      <c r="Z252" s="87"/>
      <c r="AA252" s="15"/>
      <c r="AB252" s="92"/>
    </row>
    <row r="253" spans="1:28" ht="32" x14ac:dyDescent="0.2">
      <c r="A253" s="88">
        <v>249</v>
      </c>
      <c r="B253" s="243" t="s">
        <v>188</v>
      </c>
      <c r="C253" s="233" t="str">
        <f>VLOOKUP(B253,'Školská zařízení'!A:J,2)</f>
        <v>Základní škola Týnec nad Sázavou, příspěvková organizace</v>
      </c>
      <c r="D253" s="233" t="str">
        <f>VLOOKUP(B253,'Školská zařízení'!A:J,4)</f>
        <v>Město Týnec nad Sázavou</v>
      </c>
      <c r="E253" s="234">
        <f>VLOOKUP(B253,'Školská zařízení'!A:J,5)</f>
        <v>71004670</v>
      </c>
      <c r="F253" s="234">
        <f>VLOOKUP(B253,'Školská zařízení'!A:J,6)</f>
        <v>102002568</v>
      </c>
      <c r="G253" s="234">
        <f>VLOOKUP(B253,'Školská zařízení'!A:J,7)</f>
        <v>600042138</v>
      </c>
      <c r="H253" s="10" t="s">
        <v>617</v>
      </c>
      <c r="I253" s="59" t="str">
        <f>VLOOKUP(B253,'Školská zařízení'!A:J,8)</f>
        <v>Středočeský</v>
      </c>
      <c r="J253" s="59" t="str">
        <f>VLOOKUP(B253,'Školská zařízení'!A:J,9)</f>
        <v>Benešov</v>
      </c>
      <c r="K253" s="59" t="str">
        <f>VLOOKUP(B253,'Školská zařízení'!A:J,10)</f>
        <v>Týnec nad Sázavou</v>
      </c>
      <c r="L253" s="10" t="s">
        <v>628</v>
      </c>
      <c r="M253" s="85">
        <v>1000000</v>
      </c>
      <c r="N253" s="86">
        <f t="shared" si="5"/>
        <v>700000</v>
      </c>
      <c r="O253" s="175">
        <v>2025</v>
      </c>
      <c r="P253" s="169">
        <v>2028</v>
      </c>
      <c r="Q253" s="43"/>
      <c r="R253" s="43"/>
      <c r="S253" s="43"/>
      <c r="T253" s="43"/>
      <c r="U253" s="43"/>
      <c r="V253" s="43"/>
      <c r="W253" s="43"/>
      <c r="X253" s="43"/>
      <c r="Y253" s="43"/>
      <c r="Z253" s="87"/>
      <c r="AA253" s="15"/>
      <c r="AB253" s="92"/>
    </row>
    <row r="254" spans="1:28" ht="16" x14ac:dyDescent="0.2">
      <c r="A254" s="88">
        <v>250</v>
      </c>
      <c r="B254" s="243" t="s">
        <v>188</v>
      </c>
      <c r="C254" s="233" t="str">
        <f>VLOOKUP(B254,'Školská zařízení'!A:J,2)</f>
        <v>Základní škola Týnec nad Sázavou, příspěvková organizace</v>
      </c>
      <c r="D254" s="233" t="str">
        <f>VLOOKUP(B254,'Školská zařízení'!A:J,4)</f>
        <v>Město Týnec nad Sázavou</v>
      </c>
      <c r="E254" s="234">
        <f>VLOOKUP(B254,'Školská zařízení'!A:J,5)</f>
        <v>71004670</v>
      </c>
      <c r="F254" s="234">
        <f>VLOOKUP(B254,'Školská zařízení'!A:J,6)</f>
        <v>102002568</v>
      </c>
      <c r="G254" s="234">
        <f>VLOOKUP(B254,'Školská zařízení'!A:J,7)</f>
        <v>600042138</v>
      </c>
      <c r="H254" s="10" t="s">
        <v>618</v>
      </c>
      <c r="I254" s="59" t="str">
        <f>VLOOKUP(B254,'Školská zařízení'!A:J,8)</f>
        <v>Středočeský</v>
      </c>
      <c r="J254" s="59" t="str">
        <f>VLOOKUP(B254,'Školská zařízení'!A:J,9)</f>
        <v>Benešov</v>
      </c>
      <c r="K254" s="59" t="str">
        <f>VLOOKUP(B254,'Školská zařízení'!A:J,10)</f>
        <v>Týnec nad Sázavou</v>
      </c>
      <c r="L254" s="10" t="s">
        <v>619</v>
      </c>
      <c r="M254" s="85">
        <v>1500000</v>
      </c>
      <c r="N254" s="86">
        <f t="shared" si="5"/>
        <v>1050000</v>
      </c>
      <c r="O254" s="175">
        <v>2025</v>
      </c>
      <c r="P254" s="169">
        <v>2028</v>
      </c>
      <c r="Q254" s="43"/>
      <c r="R254" s="43"/>
      <c r="S254" s="43"/>
      <c r="T254" s="43"/>
      <c r="U254" s="43"/>
      <c r="V254" s="43"/>
      <c r="W254" s="43"/>
      <c r="X254" s="43"/>
      <c r="Y254" s="43"/>
      <c r="Z254" s="87"/>
      <c r="AA254" s="15"/>
      <c r="AB254" s="92"/>
    </row>
    <row r="255" spans="1:28" ht="32" x14ac:dyDescent="0.2">
      <c r="A255" s="88">
        <v>251</v>
      </c>
      <c r="B255" s="243" t="s">
        <v>188</v>
      </c>
      <c r="C255" s="233" t="str">
        <f>VLOOKUP(B255,'Školská zařízení'!A:J,2)</f>
        <v>Základní škola Týnec nad Sázavou, příspěvková organizace</v>
      </c>
      <c r="D255" s="233" t="str">
        <f>VLOOKUP(B255,'Školská zařízení'!A:J,4)</f>
        <v>Město Týnec nad Sázavou</v>
      </c>
      <c r="E255" s="234">
        <f>VLOOKUP(B255,'Školská zařízení'!A:J,5)</f>
        <v>71004670</v>
      </c>
      <c r="F255" s="234">
        <f>VLOOKUP(B255,'Školská zařízení'!A:J,6)</f>
        <v>102002568</v>
      </c>
      <c r="G255" s="234">
        <f>VLOOKUP(B255,'Školská zařízení'!A:J,7)</f>
        <v>600042138</v>
      </c>
      <c r="H255" s="10" t="s">
        <v>666</v>
      </c>
      <c r="I255" s="59" t="str">
        <f>VLOOKUP(B255,'Školská zařízení'!A:J,8)</f>
        <v>Středočeský</v>
      </c>
      <c r="J255" s="59" t="str">
        <f>VLOOKUP(B255,'Školská zařízení'!A:J,9)</f>
        <v>Benešov</v>
      </c>
      <c r="K255" s="59" t="str">
        <f>VLOOKUP(B255,'Školská zařízení'!A:J,10)</f>
        <v>Týnec nad Sázavou</v>
      </c>
      <c r="L255" s="10" t="s">
        <v>620</v>
      </c>
      <c r="M255" s="85">
        <v>800000</v>
      </c>
      <c r="N255" s="86">
        <f t="shared" si="5"/>
        <v>560000</v>
      </c>
      <c r="O255" s="175">
        <v>2025</v>
      </c>
      <c r="P255" s="169">
        <v>2028</v>
      </c>
      <c r="Q255" s="43"/>
      <c r="R255" s="43"/>
      <c r="S255" s="43"/>
      <c r="T255" s="43"/>
      <c r="U255" s="43"/>
      <c r="V255" s="43"/>
      <c r="W255" s="43"/>
      <c r="X255" s="43"/>
      <c r="Y255" s="43"/>
      <c r="Z255" s="87"/>
      <c r="AA255" s="15"/>
      <c r="AB255" s="92"/>
    </row>
    <row r="256" spans="1:28" ht="32" x14ac:dyDescent="0.2">
      <c r="A256" s="88">
        <v>252</v>
      </c>
      <c r="B256" s="243" t="s">
        <v>188</v>
      </c>
      <c r="C256" s="233" t="str">
        <f>VLOOKUP(B256,'Školská zařízení'!A:J,2)</f>
        <v>Základní škola Týnec nad Sázavou, příspěvková organizace</v>
      </c>
      <c r="D256" s="233" t="str">
        <f>VLOOKUP(B256,'Školská zařízení'!A:J,4)</f>
        <v>Město Týnec nad Sázavou</v>
      </c>
      <c r="E256" s="234">
        <f>VLOOKUP(B256,'Školská zařízení'!A:J,5)</f>
        <v>71004670</v>
      </c>
      <c r="F256" s="234">
        <f>VLOOKUP(B256,'Školská zařízení'!A:J,6)</f>
        <v>102002568</v>
      </c>
      <c r="G256" s="234">
        <f>VLOOKUP(B256,'Školská zařízení'!A:J,7)</f>
        <v>600042138</v>
      </c>
      <c r="H256" s="10" t="s">
        <v>621</v>
      </c>
      <c r="I256" s="59" t="str">
        <f>VLOOKUP(B256,'Školská zařízení'!A:J,8)</f>
        <v>Středočeský</v>
      </c>
      <c r="J256" s="59" t="str">
        <f>VLOOKUP(B256,'Školská zařízení'!A:J,9)</f>
        <v>Benešov</v>
      </c>
      <c r="K256" s="59" t="str">
        <f>VLOOKUP(B256,'Školská zařízení'!A:J,10)</f>
        <v>Týnec nad Sázavou</v>
      </c>
      <c r="L256" s="10" t="s">
        <v>726</v>
      </c>
      <c r="M256" s="85">
        <v>2500000</v>
      </c>
      <c r="N256" s="86">
        <f t="shared" ref="N256:N263" si="6">M256*0.7</f>
        <v>1750000</v>
      </c>
      <c r="O256" s="175">
        <v>2025</v>
      </c>
      <c r="P256" s="169">
        <v>2028</v>
      </c>
      <c r="Q256" s="43"/>
      <c r="R256" s="43"/>
      <c r="S256" s="43"/>
      <c r="T256" s="43"/>
      <c r="U256" s="43"/>
      <c r="V256" s="43"/>
      <c r="W256" s="43"/>
      <c r="X256" s="43" t="s">
        <v>271</v>
      </c>
      <c r="Y256" s="43"/>
      <c r="Z256" s="87"/>
      <c r="AA256" s="15"/>
      <c r="AB256" s="92"/>
    </row>
    <row r="257" spans="1:28" ht="32" x14ac:dyDescent="0.2">
      <c r="A257" s="88">
        <v>253</v>
      </c>
      <c r="B257" s="243" t="s">
        <v>188</v>
      </c>
      <c r="C257" s="233" t="str">
        <f>VLOOKUP(B257,'Školská zařízení'!A:J,2)</f>
        <v>Základní škola Týnec nad Sázavou, příspěvková organizace</v>
      </c>
      <c r="D257" s="233" t="str">
        <f>VLOOKUP(B257,'Školská zařízení'!A:J,4)</f>
        <v>Město Týnec nad Sázavou</v>
      </c>
      <c r="E257" s="234">
        <f>VLOOKUP(B257,'Školská zařízení'!A:J,5)</f>
        <v>71004670</v>
      </c>
      <c r="F257" s="234">
        <f>VLOOKUP(B257,'Školská zařízení'!A:J,6)</f>
        <v>102002568</v>
      </c>
      <c r="G257" s="234">
        <f>VLOOKUP(B257,'Školská zařízení'!A:J,7)</f>
        <v>600042138</v>
      </c>
      <c r="H257" s="10" t="s">
        <v>622</v>
      </c>
      <c r="I257" s="59" t="str">
        <f>VLOOKUP(B257,'Školská zařízení'!A:J,8)</f>
        <v>Středočeský</v>
      </c>
      <c r="J257" s="59" t="str">
        <f>VLOOKUP(B257,'Školská zařízení'!A:J,9)</f>
        <v>Benešov</v>
      </c>
      <c r="K257" s="59" t="str">
        <f>VLOOKUP(B257,'Školská zařízení'!A:J,10)</f>
        <v>Týnec nad Sázavou</v>
      </c>
      <c r="L257" s="10" t="s">
        <v>727</v>
      </c>
      <c r="M257" s="85">
        <v>500000</v>
      </c>
      <c r="N257" s="86">
        <f t="shared" si="6"/>
        <v>350000</v>
      </c>
      <c r="O257" s="175">
        <v>2025</v>
      </c>
      <c r="P257" s="169">
        <v>2028</v>
      </c>
      <c r="Q257" s="43"/>
      <c r="R257" s="43"/>
      <c r="S257" s="43"/>
      <c r="T257" s="43"/>
      <c r="U257" s="43"/>
      <c r="V257" s="43"/>
      <c r="W257" s="43"/>
      <c r="X257" s="43"/>
      <c r="Y257" s="43"/>
      <c r="Z257" s="87"/>
      <c r="AA257" s="15"/>
      <c r="AB257" s="92"/>
    </row>
    <row r="258" spans="1:28" ht="48" x14ac:dyDescent="0.2">
      <c r="A258" s="88">
        <v>254</v>
      </c>
      <c r="B258" s="244" t="s">
        <v>188</v>
      </c>
      <c r="C258" s="233" t="str">
        <f>VLOOKUP(B258,'Školská zařízení'!A:J,2)</f>
        <v>Základní škola Týnec nad Sázavou, příspěvková organizace</v>
      </c>
      <c r="D258" s="233" t="str">
        <f>VLOOKUP(B258,'Školská zařízení'!A:J,4)</f>
        <v>Město Týnec nad Sázavou</v>
      </c>
      <c r="E258" s="234">
        <f>VLOOKUP(B258,'Školská zařízení'!A:J,5)</f>
        <v>71004670</v>
      </c>
      <c r="F258" s="234">
        <f>VLOOKUP(B258,'Školská zařízení'!A:J,6)</f>
        <v>102002568</v>
      </c>
      <c r="G258" s="234">
        <f>VLOOKUP(B258,'Školská zařízení'!A:J,7)</f>
        <v>600042138</v>
      </c>
      <c r="H258" s="10" t="s">
        <v>387</v>
      </c>
      <c r="I258" s="59" t="str">
        <f>VLOOKUP(B258,'Školská zařízení'!A:J,8)</f>
        <v>Středočeský</v>
      </c>
      <c r="J258" s="59" t="str">
        <f>VLOOKUP(B258,'Školská zařízení'!A:J,9)</f>
        <v>Benešov</v>
      </c>
      <c r="K258" s="59" t="str">
        <f>VLOOKUP(B258,'Školská zařízení'!A:J,10)</f>
        <v>Týnec nad Sázavou</v>
      </c>
      <c r="L258" s="10" t="s">
        <v>730</v>
      </c>
      <c r="M258" s="85">
        <v>1000000</v>
      </c>
      <c r="N258" s="86">
        <f t="shared" si="6"/>
        <v>700000</v>
      </c>
      <c r="O258" s="175">
        <v>2025</v>
      </c>
      <c r="P258" s="169">
        <v>2028</v>
      </c>
      <c r="Q258" s="43"/>
      <c r="R258" s="43"/>
      <c r="S258" s="43"/>
      <c r="T258" s="43"/>
      <c r="U258" s="43"/>
      <c r="V258" s="43"/>
      <c r="W258" s="43"/>
      <c r="X258" s="43"/>
      <c r="Y258" s="43" t="s">
        <v>271</v>
      </c>
      <c r="Z258" s="87"/>
      <c r="AA258" s="15"/>
      <c r="AB258" s="102"/>
    </row>
    <row r="259" spans="1:28" ht="16" x14ac:dyDescent="0.2">
      <c r="A259" s="88">
        <v>255</v>
      </c>
      <c r="B259" s="244" t="s">
        <v>188</v>
      </c>
      <c r="C259" s="233" t="str">
        <f>VLOOKUP(B259,'Školská zařízení'!A:J,2)</f>
        <v>Základní škola Týnec nad Sázavou, příspěvková organizace</v>
      </c>
      <c r="D259" s="233" t="str">
        <f>VLOOKUP(B259,'Školská zařízení'!A:J,4)</f>
        <v>Město Týnec nad Sázavou</v>
      </c>
      <c r="E259" s="234">
        <f>VLOOKUP(B259,'Školská zařízení'!A:J,5)</f>
        <v>71004670</v>
      </c>
      <c r="F259" s="234">
        <f>VLOOKUP(B259,'Školská zařízení'!A:J,6)</f>
        <v>102002568</v>
      </c>
      <c r="G259" s="234">
        <f>VLOOKUP(B259,'Školská zařízení'!A:J,7)</f>
        <v>600042138</v>
      </c>
      <c r="H259" s="10" t="s">
        <v>728</v>
      </c>
      <c r="I259" s="59" t="str">
        <f>VLOOKUP(B259,'Školská zařízení'!A:J,8)</f>
        <v>Středočeský</v>
      </c>
      <c r="J259" s="59" t="str">
        <f>VLOOKUP(B259,'Školská zařízení'!A:J,9)</f>
        <v>Benešov</v>
      </c>
      <c r="K259" s="59" t="str">
        <f>VLOOKUP(B259,'Školská zařízení'!A:J,10)</f>
        <v>Týnec nad Sázavou</v>
      </c>
      <c r="L259" s="10" t="s">
        <v>729</v>
      </c>
      <c r="M259" s="85">
        <v>1000000</v>
      </c>
      <c r="N259" s="86">
        <f t="shared" si="6"/>
        <v>700000</v>
      </c>
      <c r="O259" s="175">
        <v>2025</v>
      </c>
      <c r="P259" s="169">
        <v>2028</v>
      </c>
      <c r="Q259" s="43"/>
      <c r="R259" s="43"/>
      <c r="S259" s="43"/>
      <c r="T259" s="43"/>
      <c r="U259" s="43"/>
      <c r="V259" s="43"/>
      <c r="W259" s="43"/>
      <c r="X259" s="43"/>
      <c r="Y259" s="43"/>
      <c r="Z259" s="87"/>
      <c r="AA259" s="15"/>
      <c r="AB259" s="102"/>
    </row>
    <row r="260" spans="1:28" ht="64" x14ac:dyDescent="0.2">
      <c r="A260" s="88">
        <v>256</v>
      </c>
      <c r="B260" s="244" t="s">
        <v>188</v>
      </c>
      <c r="C260" s="233" t="str">
        <f>VLOOKUP(B260,'Školská zařízení'!A:J,2)</f>
        <v>Základní škola Týnec nad Sázavou, příspěvková organizace</v>
      </c>
      <c r="D260" s="233" t="str">
        <f>VLOOKUP(B260,'Školská zařízení'!A:J,4)</f>
        <v>Město Týnec nad Sázavou</v>
      </c>
      <c r="E260" s="234">
        <f>VLOOKUP(B260,'Školská zařízení'!A:J,5)</f>
        <v>71004670</v>
      </c>
      <c r="F260" s="234">
        <f>VLOOKUP(B260,'Školská zařízení'!A:J,6)</f>
        <v>102002568</v>
      </c>
      <c r="G260" s="234">
        <f>VLOOKUP(B260,'Školská zařízení'!A:J,7)</f>
        <v>600042138</v>
      </c>
      <c r="H260" s="170" t="s">
        <v>1049</v>
      </c>
      <c r="I260" s="59" t="str">
        <f>VLOOKUP(B260,'Školská zařízení'!A:J,8)</f>
        <v>Středočeský</v>
      </c>
      <c r="J260" s="59" t="str">
        <f>VLOOKUP(B260,'Školská zařízení'!A:J,9)</f>
        <v>Benešov</v>
      </c>
      <c r="K260" s="59" t="str">
        <f>VLOOKUP(B260,'Školská zařízení'!A:J,10)</f>
        <v>Týnec nad Sázavou</v>
      </c>
      <c r="L260" s="10" t="s">
        <v>1050</v>
      </c>
      <c r="M260" s="85">
        <v>250000000</v>
      </c>
      <c r="N260" s="86">
        <f t="shared" si="6"/>
        <v>175000000</v>
      </c>
      <c r="O260" s="175">
        <v>2025</v>
      </c>
      <c r="P260" s="169">
        <v>2031</v>
      </c>
      <c r="Q260" s="43" t="s">
        <v>271</v>
      </c>
      <c r="R260" s="43" t="s">
        <v>271</v>
      </c>
      <c r="S260" s="43" t="s">
        <v>271</v>
      </c>
      <c r="T260" s="43" t="s">
        <v>271</v>
      </c>
      <c r="U260" s="43"/>
      <c r="V260" s="43"/>
      <c r="W260" s="43"/>
      <c r="X260" s="43" t="s">
        <v>271</v>
      </c>
      <c r="Y260" s="43" t="s">
        <v>271</v>
      </c>
      <c r="Z260" s="176" t="s">
        <v>1052</v>
      </c>
      <c r="AA260" s="15"/>
      <c r="AB260" s="102" t="s">
        <v>271</v>
      </c>
    </row>
    <row r="261" spans="1:28" x14ac:dyDescent="0.2">
      <c r="A261" s="88">
        <v>257</v>
      </c>
      <c r="B261" s="244" t="s">
        <v>188</v>
      </c>
      <c r="C261" s="233" t="str">
        <f>VLOOKUP(B261,'Školská zařízení'!A:J,2)</f>
        <v>Základní škola Týnec nad Sázavou, příspěvková organizace</v>
      </c>
      <c r="D261" s="233" t="str">
        <f>VLOOKUP(B261,'Školská zařízení'!A:J,4)</f>
        <v>Město Týnec nad Sázavou</v>
      </c>
      <c r="E261" s="234">
        <f>VLOOKUP(B261,'Školská zařízení'!A:J,5)</f>
        <v>71004670</v>
      </c>
      <c r="F261" s="234">
        <f>VLOOKUP(B261,'Školská zařízení'!A:J,6)</f>
        <v>102002568</v>
      </c>
      <c r="G261" s="234">
        <f>VLOOKUP(B261,'Školská zařízení'!A:J,7)</f>
        <v>600042138</v>
      </c>
      <c r="H261" s="15" t="s">
        <v>797</v>
      </c>
      <c r="I261" s="59" t="str">
        <f>VLOOKUP(B261,'Školská zařízení'!A:J,8)</f>
        <v>Středočeský</v>
      </c>
      <c r="J261" s="59" t="str">
        <f>VLOOKUP(B261,'Školská zařízení'!A:J,9)</f>
        <v>Benešov</v>
      </c>
      <c r="K261" s="59" t="str">
        <f>VLOOKUP(B261,'Školská zařízení'!A:J,10)</f>
        <v>Týnec nad Sázavou</v>
      </c>
      <c r="L261" s="15" t="s">
        <v>797</v>
      </c>
      <c r="M261" s="85">
        <v>1000000</v>
      </c>
      <c r="N261" s="86">
        <f t="shared" si="6"/>
        <v>700000</v>
      </c>
      <c r="O261" s="175">
        <v>2025</v>
      </c>
      <c r="P261" s="169">
        <v>2028</v>
      </c>
      <c r="Q261" s="15"/>
      <c r="R261" s="15"/>
      <c r="S261" s="15"/>
      <c r="T261" s="15"/>
      <c r="U261" s="15"/>
      <c r="V261" s="15"/>
      <c r="W261" s="15"/>
      <c r="X261" s="15"/>
      <c r="Y261" s="15"/>
      <c r="Z261" s="87"/>
      <c r="AA261" s="15"/>
      <c r="AB261" s="102"/>
    </row>
    <row r="262" spans="1:28" s="50" customFormat="1" ht="64" x14ac:dyDescent="0.2">
      <c r="A262" s="88">
        <v>258</v>
      </c>
      <c r="B262" s="244" t="s">
        <v>188</v>
      </c>
      <c r="C262" s="233" t="str">
        <f>VLOOKUP(B262,'Školská zařízení'!A:J,2)</f>
        <v>Základní škola Týnec nad Sázavou, příspěvková organizace</v>
      </c>
      <c r="D262" s="233" t="s">
        <v>140</v>
      </c>
      <c r="E262" s="234">
        <v>71004670</v>
      </c>
      <c r="F262" s="234">
        <v>102002568</v>
      </c>
      <c r="G262" s="234">
        <v>600042138</v>
      </c>
      <c r="H262" s="136" t="s">
        <v>861</v>
      </c>
      <c r="I262" s="59" t="s">
        <v>246</v>
      </c>
      <c r="J262" s="59" t="s">
        <v>247</v>
      </c>
      <c r="K262" s="59" t="s">
        <v>252</v>
      </c>
      <c r="L262" s="10" t="s">
        <v>862</v>
      </c>
      <c r="M262" s="85">
        <v>80000000</v>
      </c>
      <c r="N262" s="86">
        <f t="shared" si="6"/>
        <v>56000000</v>
      </c>
      <c r="O262" s="175">
        <v>2025</v>
      </c>
      <c r="P262" s="169">
        <v>2031</v>
      </c>
      <c r="Q262" s="15"/>
      <c r="R262" s="15"/>
      <c r="S262" s="15"/>
      <c r="T262" s="15"/>
      <c r="U262" s="15"/>
      <c r="V262" s="15"/>
      <c r="W262" s="15"/>
      <c r="X262" s="15"/>
      <c r="Y262" s="15"/>
      <c r="Z262" s="176" t="s">
        <v>1052</v>
      </c>
      <c r="AA262" s="15"/>
      <c r="AB262" s="102"/>
    </row>
    <row r="263" spans="1:28" s="50" customFormat="1" ht="32" x14ac:dyDescent="0.2">
      <c r="A263" s="88">
        <v>259</v>
      </c>
      <c r="B263" s="244" t="s">
        <v>188</v>
      </c>
      <c r="C263" s="233" t="str">
        <f>VLOOKUP(B263,'Školská zařízení'!A:J,2)</f>
        <v>Základní škola Týnec nad Sázavou, příspěvková organizace</v>
      </c>
      <c r="D263" s="233" t="s">
        <v>140</v>
      </c>
      <c r="E263" s="234">
        <v>71004670</v>
      </c>
      <c r="F263" s="234">
        <v>102002568</v>
      </c>
      <c r="G263" s="234">
        <v>600042138</v>
      </c>
      <c r="H263" s="10" t="s">
        <v>863</v>
      </c>
      <c r="I263" s="59" t="s">
        <v>246</v>
      </c>
      <c r="J263" s="59" t="s">
        <v>247</v>
      </c>
      <c r="K263" s="59" t="s">
        <v>252</v>
      </c>
      <c r="L263" s="10" t="s">
        <v>863</v>
      </c>
      <c r="M263" s="85">
        <v>1000000</v>
      </c>
      <c r="N263" s="86">
        <f t="shared" si="6"/>
        <v>700000</v>
      </c>
      <c r="O263" s="175">
        <v>2025</v>
      </c>
      <c r="P263" s="169">
        <v>2028</v>
      </c>
      <c r="Q263" s="15"/>
      <c r="R263" s="15"/>
      <c r="S263" s="15"/>
      <c r="T263" s="15"/>
      <c r="U263" s="15"/>
      <c r="V263" s="15"/>
      <c r="W263" s="15"/>
      <c r="X263" s="15"/>
      <c r="Y263" s="15"/>
      <c r="Z263" s="87"/>
      <c r="AA263" s="15"/>
      <c r="AB263" s="102"/>
    </row>
    <row r="265" spans="1:28" ht="16" x14ac:dyDescent="0.2">
      <c r="A265" s="61" t="s">
        <v>1172</v>
      </c>
      <c r="D265" s="239"/>
    </row>
    <row r="266" spans="1:28" ht="16" x14ac:dyDescent="0.2">
      <c r="D266" s="241" t="s">
        <v>640</v>
      </c>
    </row>
    <row r="267" spans="1:28" x14ac:dyDescent="0.2">
      <c r="C267" s="240"/>
      <c r="D267" s="240" t="s">
        <v>977</v>
      </c>
    </row>
    <row r="270" spans="1:28" x14ac:dyDescent="0.2">
      <c r="A270" s="120" t="s">
        <v>23</v>
      </c>
      <c r="B270" s="245"/>
    </row>
    <row r="271" spans="1:28" x14ac:dyDescent="0.2">
      <c r="A271" s="122" t="s">
        <v>31</v>
      </c>
      <c r="B271" s="245"/>
    </row>
    <row r="272" spans="1:28" x14ac:dyDescent="0.2">
      <c r="A272" s="120"/>
      <c r="B272" s="245"/>
    </row>
    <row r="273" spans="1:2" x14ac:dyDescent="0.2">
      <c r="A273" s="120" t="s">
        <v>842</v>
      </c>
      <c r="B273" s="245"/>
    </row>
    <row r="274" spans="1:2" x14ac:dyDescent="0.2">
      <c r="A274" s="120" t="s">
        <v>840</v>
      </c>
      <c r="B274" s="245"/>
    </row>
    <row r="275" spans="1:2" x14ac:dyDescent="0.2">
      <c r="A275" s="120" t="s">
        <v>841</v>
      </c>
      <c r="B275" s="245"/>
    </row>
    <row r="276" spans="1:2" x14ac:dyDescent="0.2">
      <c r="A276" s="120"/>
      <c r="B276" s="245"/>
    </row>
    <row r="277" spans="1:2" x14ac:dyDescent="0.2">
      <c r="A277" s="120" t="s">
        <v>32</v>
      </c>
      <c r="B277" s="245"/>
    </row>
    <row r="278" spans="1:2" x14ac:dyDescent="0.2">
      <c r="A278" s="120"/>
      <c r="B278" s="245"/>
    </row>
    <row r="279" spans="1:2" x14ac:dyDescent="0.2">
      <c r="A279" s="121" t="s">
        <v>61</v>
      </c>
      <c r="B279" s="245"/>
    </row>
    <row r="280" spans="1:2" x14ac:dyDescent="0.2">
      <c r="A280" s="121" t="s">
        <v>57</v>
      </c>
      <c r="B280" s="245"/>
    </row>
    <row r="281" spans="1:2" x14ac:dyDescent="0.2">
      <c r="A281" s="121" t="s">
        <v>53</v>
      </c>
      <c r="B281" s="245"/>
    </row>
    <row r="282" spans="1:2" x14ac:dyDescent="0.2">
      <c r="A282" s="121" t="s">
        <v>54</v>
      </c>
      <c r="B282" s="245"/>
    </row>
    <row r="283" spans="1:2" x14ac:dyDescent="0.2">
      <c r="A283" s="121" t="s">
        <v>55</v>
      </c>
      <c r="B283" s="245"/>
    </row>
    <row r="284" spans="1:2" x14ac:dyDescent="0.2">
      <c r="A284" s="121" t="s">
        <v>56</v>
      </c>
      <c r="B284" s="245"/>
    </row>
    <row r="285" spans="1:2" x14ac:dyDescent="0.2">
      <c r="A285" s="121" t="s">
        <v>843</v>
      </c>
      <c r="B285" s="245"/>
    </row>
    <row r="286" spans="1:2" x14ac:dyDescent="0.2">
      <c r="A286" s="121" t="s">
        <v>59</v>
      </c>
      <c r="B286" s="245"/>
    </row>
    <row r="287" spans="1:2" x14ac:dyDescent="0.2">
      <c r="A287" s="123" t="s">
        <v>58</v>
      </c>
      <c r="B287" s="245"/>
    </row>
    <row r="288" spans="1:2" x14ac:dyDescent="0.2">
      <c r="A288" s="121" t="s">
        <v>60</v>
      </c>
      <c r="B288" s="245"/>
    </row>
    <row r="289" spans="1:2" x14ac:dyDescent="0.2">
      <c r="A289" s="121" t="s">
        <v>34</v>
      </c>
      <c r="B289" s="245"/>
    </row>
    <row r="290" spans="1:2" x14ac:dyDescent="0.2">
      <c r="A290" s="121"/>
      <c r="B290" s="245"/>
    </row>
    <row r="291" spans="1:2" x14ac:dyDescent="0.2">
      <c r="A291" s="121" t="s">
        <v>62</v>
      </c>
      <c r="B291" s="245"/>
    </row>
    <row r="292" spans="1:2" x14ac:dyDescent="0.2">
      <c r="A292" s="121" t="s">
        <v>49</v>
      </c>
      <c r="B292" s="245"/>
    </row>
    <row r="293" spans="1:2" x14ac:dyDescent="0.2">
      <c r="A293" s="120"/>
      <c r="B293" s="245"/>
    </row>
    <row r="294" spans="1:2" x14ac:dyDescent="0.2">
      <c r="A294" s="120" t="s">
        <v>35</v>
      </c>
      <c r="B294" s="245"/>
    </row>
    <row r="295" spans="1:2" x14ac:dyDescent="0.2">
      <c r="A295" s="121" t="s">
        <v>36</v>
      </c>
      <c r="B295" s="245"/>
    </row>
    <row r="296" spans="1:2" x14ac:dyDescent="0.2">
      <c r="A296" s="120" t="s">
        <v>37</v>
      </c>
      <c r="B296" s="245"/>
    </row>
  </sheetData>
  <autoFilter ref="A3:AB263" xr:uid="{00000000-0001-0000-0200-000000000000}">
    <filterColumn colId="16" showButton="0"/>
    <filterColumn colId="17" showButton="0"/>
    <filterColumn colId="18" showButton="0"/>
  </autoFilter>
  <sortState xmlns:xlrd2="http://schemas.microsoft.com/office/spreadsheetml/2017/richdata2" ref="B5:AB260">
    <sortCondition ref="B5:B260"/>
  </sortState>
  <mergeCells count="31">
    <mergeCell ref="O3:O4"/>
    <mergeCell ref="P3:P4"/>
    <mergeCell ref="AB2:AB4"/>
    <mergeCell ref="W3:W4"/>
    <mergeCell ref="Y3:Y4"/>
    <mergeCell ref="X3:X4"/>
    <mergeCell ref="Z2:AA2"/>
    <mergeCell ref="U3:U4"/>
    <mergeCell ref="I2:I4"/>
    <mergeCell ref="J2:J4"/>
    <mergeCell ref="K2:K4"/>
    <mergeCell ref="L2:L4"/>
    <mergeCell ref="M2:N2"/>
    <mergeCell ref="M3:M4"/>
    <mergeCell ref="N3:N4"/>
    <mergeCell ref="A1:AB1"/>
    <mergeCell ref="G3:G4"/>
    <mergeCell ref="H2:H4"/>
    <mergeCell ref="Z3:Z4"/>
    <mergeCell ref="C3:C4"/>
    <mergeCell ref="AA3:AA4"/>
    <mergeCell ref="C2:G2"/>
    <mergeCell ref="O2:P2"/>
    <mergeCell ref="Q2:Y2"/>
    <mergeCell ref="V3:V4"/>
    <mergeCell ref="B2:B4"/>
    <mergeCell ref="A2:A4"/>
    <mergeCell ref="D3:D4"/>
    <mergeCell ref="E3:E4"/>
    <mergeCell ref="F3:F4"/>
    <mergeCell ref="Q3:T3"/>
  </mergeCells>
  <phoneticPr fontId="14" type="noConversion"/>
  <pageMargins left="0.7" right="0.7" top="0.78740157499999996" bottom="0.78740157499999996" header="0.3" footer="0.3"/>
  <pageSetup paperSize="9" scale="25" fitToHeight="1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935DCEF-40B0-F244-A087-F4074F70F916}">
          <x14:formula1>
            <xm:f>'Školská zařízení'!$A:$A</xm:f>
          </x14:formula1>
          <xm:sqref>B5:B14 B28:B35</xm:sqref>
        </x14:dataValidation>
        <x14:dataValidation type="list" allowBlank="1" showInputMessage="1" showErrorMessage="1" xr:uid="{376EB434-0092-9943-AF06-1336BC0637D4}">
          <x14:formula1>
            <xm:f>'Školská zařízení'!$A$3:$A$99</xm:f>
          </x14:formula1>
          <xm:sqref>B36:B263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55"/>
  <sheetViews>
    <sheetView topLeftCell="B22" zoomScale="93" zoomScaleNormal="93" workbookViewId="0">
      <selection activeCell="C27" sqref="C27"/>
    </sheetView>
  </sheetViews>
  <sheetFormatPr baseColWidth="10" defaultColWidth="8.6640625" defaultRowHeight="15" x14ac:dyDescent="0.2"/>
  <cols>
    <col min="1" max="1" width="14.33203125" style="33" hidden="1" customWidth="1"/>
    <col min="2" max="2" width="7.33203125" style="33" customWidth="1"/>
    <col min="3" max="3" width="18.1640625" style="238" customWidth="1"/>
    <col min="4" max="4" width="51.6640625" style="238" bestFit="1" customWidth="1"/>
    <col min="5" max="5" width="32.1640625" style="238" bestFit="1" customWidth="1"/>
    <col min="6" max="6" width="9.6640625" style="251" customWidth="1"/>
    <col min="7" max="7" width="34.6640625" style="34" customWidth="1"/>
    <col min="8" max="9" width="13.6640625" style="34" customWidth="1"/>
    <col min="10" max="10" width="16.6640625" style="34" customWidth="1"/>
    <col min="11" max="11" width="39.5" style="84" customWidth="1"/>
    <col min="12" max="12" width="13" style="33" customWidth="1"/>
    <col min="13" max="13" width="10.5" style="33" customWidth="1"/>
    <col min="14" max="14" width="9" style="33" customWidth="1"/>
    <col min="15" max="15" width="8.6640625" style="33"/>
    <col min="16" max="19" width="11.1640625" style="33" customWidth="1"/>
    <col min="20" max="20" width="18.6640625" style="33" customWidth="1"/>
    <col min="21" max="21" width="10.5" style="33" customWidth="1"/>
    <col min="22" max="16384" width="8.6640625" style="33"/>
  </cols>
  <sheetData>
    <row r="1" spans="1:21" ht="20" thickBot="1" x14ac:dyDescent="0.3">
      <c r="A1" s="276" t="s">
        <v>646</v>
      </c>
      <c r="B1" s="277"/>
      <c r="C1" s="277"/>
      <c r="D1" s="277"/>
      <c r="E1" s="277"/>
      <c r="F1" s="277"/>
      <c r="G1" s="277"/>
      <c r="H1" s="337"/>
      <c r="I1" s="277"/>
      <c r="J1" s="277"/>
      <c r="K1" s="337"/>
      <c r="L1" s="277"/>
      <c r="M1" s="277"/>
      <c r="N1" s="277"/>
      <c r="O1" s="277"/>
      <c r="P1" s="337"/>
      <c r="Q1" s="337"/>
      <c r="R1" s="337"/>
      <c r="S1" s="337"/>
      <c r="T1" s="337"/>
      <c r="U1" s="338"/>
    </row>
    <row r="2" spans="1:21" ht="17" x14ac:dyDescent="0.2">
      <c r="A2" s="266" t="s">
        <v>38</v>
      </c>
      <c r="B2" s="261" t="s">
        <v>5</v>
      </c>
      <c r="C2" s="264" t="s">
        <v>150</v>
      </c>
      <c r="D2" s="269" t="s">
        <v>39</v>
      </c>
      <c r="E2" s="270"/>
      <c r="F2" s="271"/>
      <c r="G2" s="272" t="s">
        <v>7</v>
      </c>
      <c r="H2" s="351" t="s">
        <v>27</v>
      </c>
      <c r="I2" s="354" t="s">
        <v>50</v>
      </c>
      <c r="J2" s="339" t="s">
        <v>9</v>
      </c>
      <c r="K2" s="341" t="s">
        <v>40</v>
      </c>
      <c r="L2" s="295" t="s">
        <v>915</v>
      </c>
      <c r="M2" s="296"/>
      <c r="N2" s="287" t="s">
        <v>648</v>
      </c>
      <c r="O2" s="297"/>
      <c r="P2" s="293" t="s">
        <v>916</v>
      </c>
      <c r="Q2" s="294"/>
      <c r="R2" s="294"/>
      <c r="S2" s="294"/>
      <c r="T2" s="287" t="s">
        <v>11</v>
      </c>
      <c r="U2" s="288"/>
    </row>
    <row r="3" spans="1:21" ht="16" thickBot="1" x14ac:dyDescent="0.25">
      <c r="A3" s="267"/>
      <c r="B3" s="262"/>
      <c r="C3" s="265"/>
      <c r="D3" s="289" t="s">
        <v>41</v>
      </c>
      <c r="E3" s="291" t="s">
        <v>42</v>
      </c>
      <c r="F3" s="281" t="s">
        <v>43</v>
      </c>
      <c r="G3" s="267"/>
      <c r="H3" s="352"/>
      <c r="I3" s="355"/>
      <c r="J3" s="340"/>
      <c r="K3" s="342"/>
      <c r="L3" s="346" t="s">
        <v>44</v>
      </c>
      <c r="M3" s="345" t="s">
        <v>18</v>
      </c>
      <c r="N3" s="283" t="s">
        <v>19</v>
      </c>
      <c r="O3" s="349" t="s">
        <v>20</v>
      </c>
      <c r="P3" s="279" t="s">
        <v>28</v>
      </c>
      <c r="Q3" s="280"/>
      <c r="R3" s="280"/>
      <c r="S3" s="280"/>
      <c r="T3" s="344" t="s">
        <v>645</v>
      </c>
      <c r="U3" s="345" t="s">
        <v>22</v>
      </c>
    </row>
    <row r="4" spans="1:21" ht="68" x14ac:dyDescent="0.2">
      <c r="A4" s="268"/>
      <c r="B4" s="262"/>
      <c r="C4" s="265"/>
      <c r="D4" s="290"/>
      <c r="E4" s="292"/>
      <c r="F4" s="282"/>
      <c r="G4" s="267"/>
      <c r="H4" s="353"/>
      <c r="I4" s="355"/>
      <c r="J4" s="340"/>
      <c r="K4" s="343"/>
      <c r="L4" s="347"/>
      <c r="M4" s="285"/>
      <c r="N4" s="348"/>
      <c r="O4" s="350"/>
      <c r="P4" s="126" t="s">
        <v>45</v>
      </c>
      <c r="Q4" s="127" t="s">
        <v>657</v>
      </c>
      <c r="R4" s="127" t="s">
        <v>658</v>
      </c>
      <c r="S4" s="128" t="s">
        <v>917</v>
      </c>
      <c r="T4" s="283"/>
      <c r="U4" s="285"/>
    </row>
    <row r="5" spans="1:21" ht="48" x14ac:dyDescent="0.2">
      <c r="A5" s="15"/>
      <c r="B5" s="43">
        <v>1</v>
      </c>
      <c r="C5" s="233" t="s">
        <v>643</v>
      </c>
      <c r="D5" s="233" t="str">
        <f>VLOOKUP(C5,'Školská zařízení'!A:J,2)</f>
        <v>Dům dětí a mládeže Benešov</v>
      </c>
      <c r="E5" s="233" t="str">
        <f>VLOOKUP(C5,'Školská zařízení'!A:J,4)</f>
        <v>Město Benešov</v>
      </c>
      <c r="F5" s="246">
        <f>VLOOKUP(C5,'Školská zařízení'!A:J,5)</f>
        <v>61664634</v>
      </c>
      <c r="G5" s="129" t="s">
        <v>714</v>
      </c>
      <c r="H5" s="129" t="str">
        <f>VLOOKUP(C5,'Školská zařízení'!A:J,8)</f>
        <v>Středočeský</v>
      </c>
      <c r="I5" s="59" t="str">
        <f>VLOOKUP(C5,'Školská zařízení'!A:J,9)</f>
        <v>Benešov</v>
      </c>
      <c r="J5" s="59" t="str">
        <f>VLOOKUP(C5,'Školská zařízení'!A:J,10)</f>
        <v>Benešov</v>
      </c>
      <c r="K5" s="10" t="s">
        <v>1010</v>
      </c>
      <c r="L5" s="85">
        <v>1000000</v>
      </c>
      <c r="M5" s="86">
        <f t="shared" ref="M5:M23" si="0">L5*0.7</f>
        <v>700000</v>
      </c>
      <c r="N5" s="68">
        <v>2025</v>
      </c>
      <c r="O5" s="43">
        <v>2027</v>
      </c>
      <c r="P5" s="137" t="s">
        <v>745</v>
      </c>
      <c r="Q5" s="137" t="s">
        <v>745</v>
      </c>
      <c r="R5" s="137" t="s">
        <v>745</v>
      </c>
      <c r="S5" s="15" t="s">
        <v>745</v>
      </c>
      <c r="T5" s="15"/>
      <c r="U5" s="15"/>
    </row>
    <row r="6" spans="1:21" ht="80" x14ac:dyDescent="0.2">
      <c r="A6" s="15"/>
      <c r="B6" s="43">
        <v>2</v>
      </c>
      <c r="C6" s="233" t="s">
        <v>643</v>
      </c>
      <c r="D6" s="233" t="str">
        <f>VLOOKUP(C6,'Školská zařízení'!A:J,2)</f>
        <v>Dům dětí a mládeže Benešov</v>
      </c>
      <c r="E6" s="233" t="str">
        <f>VLOOKUP(C6,'Školská zařízení'!A:J,4)</f>
        <v>Město Benešov</v>
      </c>
      <c r="F6" s="246">
        <f>VLOOKUP(C6,'Školská zařízení'!A:J,5)</f>
        <v>61664634</v>
      </c>
      <c r="G6" s="129" t="s">
        <v>793</v>
      </c>
      <c r="H6" s="129" t="str">
        <f>VLOOKUP(C6,'Školská zařízení'!A:J,8)</f>
        <v>Středočeský</v>
      </c>
      <c r="I6" s="59" t="str">
        <f>VLOOKUP(C6,'Školská zařízení'!A:J,9)</f>
        <v>Benešov</v>
      </c>
      <c r="J6" s="59" t="str">
        <f>VLOOKUP(C6,'Školská zařízení'!A:J,10)</f>
        <v>Benešov</v>
      </c>
      <c r="K6" s="10" t="s">
        <v>1009</v>
      </c>
      <c r="L6" s="171">
        <v>30000000</v>
      </c>
      <c r="M6" s="172">
        <f t="shared" si="0"/>
        <v>21000000</v>
      </c>
      <c r="N6" s="175">
        <v>2025</v>
      </c>
      <c r="O6" s="169">
        <v>2027</v>
      </c>
      <c r="P6" s="137" t="s">
        <v>745</v>
      </c>
      <c r="Q6" s="137" t="s">
        <v>745</v>
      </c>
      <c r="R6" s="137" t="s">
        <v>745</v>
      </c>
      <c r="S6" s="137" t="s">
        <v>745</v>
      </c>
      <c r="T6" s="15"/>
      <c r="U6" s="15"/>
    </row>
    <row r="7" spans="1:21" ht="48" x14ac:dyDescent="0.2">
      <c r="A7" s="15"/>
      <c r="B7" s="43">
        <v>3</v>
      </c>
      <c r="C7" s="233" t="s">
        <v>643</v>
      </c>
      <c r="D7" s="233" t="str">
        <f>VLOOKUP(C7,'Školská zařízení'!A:J,2)</f>
        <v>Dům dětí a mládeže Benešov</v>
      </c>
      <c r="E7" s="233" t="str">
        <f>VLOOKUP(C7,'Školská zařízení'!A:J,4)</f>
        <v>Město Benešov</v>
      </c>
      <c r="F7" s="246">
        <f>VLOOKUP(C7,'Školská zařízení'!A:J,5)</f>
        <v>61664634</v>
      </c>
      <c r="G7" s="129" t="s">
        <v>732</v>
      </c>
      <c r="H7" s="129" t="str">
        <f>VLOOKUP(C7,'Školská zařízení'!A:J,8)</f>
        <v>Středočeský</v>
      </c>
      <c r="I7" s="59" t="str">
        <f>VLOOKUP(C7,'Školská zařízení'!A:J,9)</f>
        <v>Benešov</v>
      </c>
      <c r="J7" s="59" t="str">
        <f>VLOOKUP(C7,'Školská zařízení'!A:J,10)</f>
        <v>Benešov</v>
      </c>
      <c r="K7" s="10" t="s">
        <v>734</v>
      </c>
      <c r="L7" s="171">
        <v>700000</v>
      </c>
      <c r="M7" s="172">
        <f t="shared" si="0"/>
        <v>489999.99999999994</v>
      </c>
      <c r="N7" s="175">
        <v>2025</v>
      </c>
      <c r="O7" s="169">
        <v>2027</v>
      </c>
      <c r="P7" s="15"/>
      <c r="Q7" s="15"/>
      <c r="R7" s="137" t="s">
        <v>745</v>
      </c>
      <c r="S7" s="15"/>
      <c r="T7" s="15"/>
      <c r="U7" s="15"/>
    </row>
    <row r="8" spans="1:21" ht="48" x14ac:dyDescent="0.2">
      <c r="A8" s="15"/>
      <c r="B8" s="43">
        <v>4</v>
      </c>
      <c r="C8" s="233" t="s">
        <v>643</v>
      </c>
      <c r="D8" s="233" t="str">
        <f>VLOOKUP(C8,'Školská zařízení'!A:J,2)</f>
        <v>Dům dětí a mládeže Benešov</v>
      </c>
      <c r="E8" s="233" t="str">
        <f>VLOOKUP(C8,'Školská zařízení'!A:J,4)</f>
        <v>Město Benešov</v>
      </c>
      <c r="F8" s="246">
        <f>VLOOKUP(C8,'Školská zařízení'!A:J,5)</f>
        <v>61664634</v>
      </c>
      <c r="G8" s="129" t="s">
        <v>1011</v>
      </c>
      <c r="H8" s="129" t="str">
        <f>VLOOKUP(C8,'Školská zařízení'!A:J,8)</f>
        <v>Středočeský</v>
      </c>
      <c r="I8" s="59" t="str">
        <f>VLOOKUP(C8,'Školská zařízení'!A:J,9)</f>
        <v>Benešov</v>
      </c>
      <c r="J8" s="59" t="str">
        <f>VLOOKUP(C8,'Školská zařízení'!A:J,10)</f>
        <v>Benešov</v>
      </c>
      <c r="K8" s="10" t="s">
        <v>1013</v>
      </c>
      <c r="L8" s="85">
        <v>4000000</v>
      </c>
      <c r="M8" s="86">
        <f t="shared" si="0"/>
        <v>2800000</v>
      </c>
      <c r="N8" s="68">
        <v>2025</v>
      </c>
      <c r="O8" s="43">
        <v>2027</v>
      </c>
      <c r="P8" s="15"/>
      <c r="Q8" s="15"/>
      <c r="R8" s="15"/>
      <c r="S8" s="15"/>
      <c r="T8" s="15"/>
      <c r="U8" s="15"/>
    </row>
    <row r="9" spans="1:21" ht="16" x14ac:dyDescent="0.2">
      <c r="A9" s="15"/>
      <c r="B9" s="43">
        <v>5</v>
      </c>
      <c r="C9" s="233" t="s">
        <v>643</v>
      </c>
      <c r="D9" s="233" t="str">
        <f>VLOOKUP(C9,'Školská zařízení'!A:J,2)</f>
        <v>Dům dětí a mládeže Benešov</v>
      </c>
      <c r="E9" s="233" t="str">
        <f>VLOOKUP(C9,'Školská zařízení'!A:J,4)</f>
        <v>Město Benešov</v>
      </c>
      <c r="F9" s="246">
        <f>VLOOKUP(C9,'Školská zařízení'!A:J,5)</f>
        <v>61664634</v>
      </c>
      <c r="G9" s="129" t="s">
        <v>1012</v>
      </c>
      <c r="H9" s="129" t="str">
        <f>VLOOKUP(C9,'Školská zařízení'!A:J,8)</f>
        <v>Středočeský</v>
      </c>
      <c r="I9" s="59" t="str">
        <f>VLOOKUP(C9,'Školská zařízení'!A:J,9)</f>
        <v>Benešov</v>
      </c>
      <c r="J9" s="59" t="str">
        <f>VLOOKUP(C9,'Školská zařízení'!A:J,10)</f>
        <v>Benešov</v>
      </c>
      <c r="K9" s="10" t="s">
        <v>733</v>
      </c>
      <c r="L9" s="85">
        <v>500000</v>
      </c>
      <c r="M9" s="86">
        <f t="shared" si="0"/>
        <v>350000</v>
      </c>
      <c r="N9" s="68">
        <v>2025</v>
      </c>
      <c r="O9" s="43">
        <v>2027</v>
      </c>
      <c r="P9" s="15"/>
      <c r="Q9" s="15"/>
      <c r="R9" s="15" t="s">
        <v>745</v>
      </c>
      <c r="S9" s="15"/>
      <c r="T9" s="15"/>
      <c r="U9" s="15"/>
    </row>
    <row r="10" spans="1:21" ht="48" x14ac:dyDescent="0.2">
      <c r="A10" s="15"/>
      <c r="B10" s="43">
        <v>6</v>
      </c>
      <c r="C10" s="233" t="s">
        <v>166</v>
      </c>
      <c r="D10" s="233" t="str">
        <f>VLOOKUP(C10,'Školská zařízení'!A:J,2)</f>
        <v>Základní umělecká škola Josefa Suka Benešov, Žižkova 471</v>
      </c>
      <c r="E10" s="233" t="str">
        <f>VLOOKUP(C10,'Školská zařízení'!A:J,4)</f>
        <v>Město Benešov</v>
      </c>
      <c r="F10" s="246">
        <f>VLOOKUP(C10,'Školská zařízení'!A:J,5)</f>
        <v>69764051</v>
      </c>
      <c r="G10" s="129" t="s">
        <v>400</v>
      </c>
      <c r="H10" s="129" t="str">
        <f>VLOOKUP(C10,'Školská zařízení'!A:J,8)</f>
        <v>Středočeský</v>
      </c>
      <c r="I10" s="59" t="str">
        <f>VLOOKUP(C10,'Školská zařízení'!A:J,9)</f>
        <v>Benešov</v>
      </c>
      <c r="J10" s="59" t="str">
        <f>VLOOKUP(C10,'Školská zařízení'!A:J,10)</f>
        <v>Benešov</v>
      </c>
      <c r="K10" s="10" t="s">
        <v>401</v>
      </c>
      <c r="L10" s="85">
        <v>2000000</v>
      </c>
      <c r="M10" s="86">
        <f t="shared" si="0"/>
        <v>1400000</v>
      </c>
      <c r="N10" s="68">
        <v>2021</v>
      </c>
      <c r="O10" s="43">
        <v>2027</v>
      </c>
      <c r="P10" s="15"/>
      <c r="Q10" s="15"/>
      <c r="R10" s="15"/>
      <c r="S10" s="15"/>
      <c r="T10" s="15"/>
      <c r="U10" s="15"/>
    </row>
    <row r="11" spans="1:21" ht="48" x14ac:dyDescent="0.2">
      <c r="A11" s="15"/>
      <c r="B11" s="43">
        <v>7</v>
      </c>
      <c r="C11" s="233" t="s">
        <v>166</v>
      </c>
      <c r="D11" s="233" t="str">
        <f>VLOOKUP(C11,'Školská zařízení'!A:J,2)</f>
        <v>Základní umělecká škola Josefa Suka Benešov, Žižkova 471</v>
      </c>
      <c r="E11" s="233" t="str">
        <f>VLOOKUP(C11,'Školská zařízení'!A:J,4)</f>
        <v>Město Benešov</v>
      </c>
      <c r="F11" s="246">
        <f>VLOOKUP(C11,'Školská zařízení'!A:J,5)</f>
        <v>69764051</v>
      </c>
      <c r="G11" s="129" t="s">
        <v>461</v>
      </c>
      <c r="H11" s="129" t="str">
        <f>VLOOKUP(C11,'Školská zařízení'!A:J,8)</f>
        <v>Středočeský</v>
      </c>
      <c r="I11" s="59" t="str">
        <f>VLOOKUP(C11,'Školská zařízení'!A:J,9)</f>
        <v>Benešov</v>
      </c>
      <c r="J11" s="59" t="str">
        <f>VLOOKUP(C11,'Školská zařízení'!A:J,10)</f>
        <v>Benešov</v>
      </c>
      <c r="K11" s="10" t="s">
        <v>462</v>
      </c>
      <c r="L11" s="85">
        <v>500000</v>
      </c>
      <c r="M11" s="86">
        <f t="shared" si="0"/>
        <v>350000</v>
      </c>
      <c r="N11" s="68">
        <v>2021</v>
      </c>
      <c r="O11" s="43">
        <v>2027</v>
      </c>
      <c r="P11" s="15"/>
      <c r="Q11" s="15"/>
      <c r="R11" s="15"/>
      <c r="S11" s="125" t="s">
        <v>745</v>
      </c>
      <c r="T11" s="15"/>
      <c r="U11" s="15"/>
    </row>
    <row r="12" spans="1:21" ht="48" x14ac:dyDescent="0.2">
      <c r="A12" s="15"/>
      <c r="B12" s="43">
        <v>8</v>
      </c>
      <c r="C12" s="233" t="s">
        <v>166</v>
      </c>
      <c r="D12" s="233" t="str">
        <f>VLOOKUP(C12,'Školská zařízení'!A:J,2)</f>
        <v>Základní umělecká škola Josefa Suka Benešov, Žižkova 471</v>
      </c>
      <c r="E12" s="233" t="str">
        <f>VLOOKUP(C12,'Školská zařízení'!A:J,4)</f>
        <v>Město Benešov</v>
      </c>
      <c r="F12" s="234">
        <f>VLOOKUP(C12,'Školská zařízení'!A:J,5)</f>
        <v>69764051</v>
      </c>
      <c r="G12" s="10" t="s">
        <v>400</v>
      </c>
      <c r="H12" s="59" t="str">
        <f>VLOOKUP(C12,'Školská zařízení'!A:J,8)</f>
        <v>Středočeský</v>
      </c>
      <c r="I12" s="59" t="str">
        <f>VLOOKUP(C12,'Školská zařízení'!A:J,9)</f>
        <v>Benešov</v>
      </c>
      <c r="J12" s="59" t="str">
        <f>VLOOKUP(C12,'Školská zařízení'!A:J,10)</f>
        <v>Benešov</v>
      </c>
      <c r="K12" s="10" t="s">
        <v>401</v>
      </c>
      <c r="L12" s="85">
        <v>2000000</v>
      </c>
      <c r="M12" s="86">
        <f t="shared" si="0"/>
        <v>1400000</v>
      </c>
      <c r="N12" s="68">
        <v>2021</v>
      </c>
      <c r="O12" s="43">
        <v>2027</v>
      </c>
      <c r="P12" s="43"/>
      <c r="Q12" s="43"/>
      <c r="R12" s="43"/>
      <c r="S12" s="43"/>
      <c r="T12" s="43"/>
      <c r="U12" s="43"/>
    </row>
    <row r="13" spans="1:21" ht="16" x14ac:dyDescent="0.2">
      <c r="A13" s="15"/>
      <c r="B13" s="43">
        <v>9</v>
      </c>
      <c r="C13" s="233" t="s">
        <v>166</v>
      </c>
      <c r="D13" s="233" t="str">
        <f>VLOOKUP(C13,'Školská zařízení'!A:J,2)</f>
        <v>Základní umělecká škola Josefa Suka Benešov, Žižkova 471</v>
      </c>
      <c r="E13" s="233" t="str">
        <f>VLOOKUP(C13,'Školská zařízení'!A:J,4)</f>
        <v>Město Benešov</v>
      </c>
      <c r="F13" s="234">
        <f>VLOOKUP(C13,'Školská zařízení'!A:J,5)</f>
        <v>69764051</v>
      </c>
      <c r="G13" s="10" t="s">
        <v>794</v>
      </c>
      <c r="H13" s="59" t="str">
        <f>VLOOKUP(C13,'Školská zařízení'!A:J,8)</f>
        <v>Středočeský</v>
      </c>
      <c r="I13" s="59" t="str">
        <f>VLOOKUP(C13,'Školská zařízení'!A:J,9)</f>
        <v>Benešov</v>
      </c>
      <c r="J13" s="59" t="str">
        <f>VLOOKUP(C13,'Školská zařízení'!A:J,10)</f>
        <v>Benešov</v>
      </c>
      <c r="K13" s="10" t="s">
        <v>795</v>
      </c>
      <c r="L13" s="85">
        <v>20000000</v>
      </c>
      <c r="M13" s="86">
        <f t="shared" si="0"/>
        <v>14000000</v>
      </c>
      <c r="N13" s="68">
        <v>2022</v>
      </c>
      <c r="O13" s="43">
        <v>2027</v>
      </c>
      <c r="P13" s="43"/>
      <c r="Q13" s="43"/>
      <c r="R13" s="43"/>
      <c r="S13" s="43"/>
      <c r="T13" s="43"/>
      <c r="U13" s="43"/>
    </row>
    <row r="14" spans="1:21" s="50" customFormat="1" ht="80" x14ac:dyDescent="0.2">
      <c r="A14" s="137"/>
      <c r="B14" s="43">
        <v>10</v>
      </c>
      <c r="C14" s="233" t="s">
        <v>205</v>
      </c>
      <c r="D14" s="233" t="str">
        <f>VLOOKUP(C14,'Školská zařízení'!A:J,2)</f>
        <v>Základní umělecká škola Čerčany, příspěvková organizace</v>
      </c>
      <c r="E14" s="233" t="str">
        <f>VLOOKUP(C14,'Školská zařízení'!A:J,4)</f>
        <v>Obec Čerčany</v>
      </c>
      <c r="F14" s="246">
        <f>VLOOKUP(C14,'Školská zařízení'!A:J,5)</f>
        <v>71225528</v>
      </c>
      <c r="G14" s="174" t="s">
        <v>987</v>
      </c>
      <c r="H14" s="174" t="str">
        <f>VLOOKUP(C14,'Školská zařízení'!A:J,8)</f>
        <v>Středočeský</v>
      </c>
      <c r="I14" s="168" t="str">
        <f>VLOOKUP(C14,'Školská zařízení'!A:J,9)</f>
        <v>Benešov</v>
      </c>
      <c r="J14" s="168" t="str">
        <f>VLOOKUP(C14,'Školská zařízení'!A:J,10)</f>
        <v>Čerčany</v>
      </c>
      <c r="K14" s="170" t="s">
        <v>988</v>
      </c>
      <c r="L14" s="171">
        <v>1000000</v>
      </c>
      <c r="M14" s="172">
        <f t="shared" si="0"/>
        <v>700000</v>
      </c>
      <c r="N14" s="175">
        <v>2025</v>
      </c>
      <c r="O14" s="169">
        <v>2027</v>
      </c>
      <c r="P14" s="169" t="s">
        <v>745</v>
      </c>
      <c r="Q14" s="169" t="s">
        <v>745</v>
      </c>
      <c r="R14" s="169" t="s">
        <v>745</v>
      </c>
      <c r="S14" s="169"/>
      <c r="T14" s="175" t="s">
        <v>989</v>
      </c>
      <c r="U14" s="169" t="s">
        <v>747</v>
      </c>
    </row>
    <row r="15" spans="1:21" ht="32" x14ac:dyDescent="0.2">
      <c r="A15" s="15" t="s">
        <v>46</v>
      </c>
      <c r="B15" s="43">
        <v>11</v>
      </c>
      <c r="C15" s="233" t="s">
        <v>182</v>
      </c>
      <c r="D15" s="233" t="str">
        <f>VLOOKUP(C15,'Školská zařízení'!A:J,2)</f>
        <v>Základní škola a mateřská škola Sázava</v>
      </c>
      <c r="E15" s="233" t="str">
        <f>VLOOKUP(C15,'Školská zařízení'!A:J,4)</f>
        <v>Město Sázava</v>
      </c>
      <c r="F15" s="246">
        <f>VLOOKUP(C15,'Školská zařízení'!A:J,5)</f>
        <v>71000585</v>
      </c>
      <c r="G15" s="129" t="s">
        <v>463</v>
      </c>
      <c r="H15" s="129" t="str">
        <f>VLOOKUP(C15,'Školská zařízení'!A:J,8)</f>
        <v>Středočeský</v>
      </c>
      <c r="I15" s="59" t="str">
        <f>VLOOKUP(C15,'Školská zařízení'!A:J,9)</f>
        <v>Benešov</v>
      </c>
      <c r="J15" s="59" t="str">
        <f>VLOOKUP(C15,'Školská zařízení'!A:J,10)</f>
        <v>Sázava</v>
      </c>
      <c r="K15" s="10" t="s">
        <v>464</v>
      </c>
      <c r="L15" s="85">
        <v>300000</v>
      </c>
      <c r="M15" s="86">
        <f t="shared" si="0"/>
        <v>210000</v>
      </c>
      <c r="N15" s="68">
        <v>2021</v>
      </c>
      <c r="O15" s="43">
        <v>2025</v>
      </c>
      <c r="P15" s="15"/>
      <c r="Q15" s="15"/>
      <c r="R15" s="15"/>
      <c r="S15" s="15"/>
      <c r="T15" s="15"/>
      <c r="U15" s="15"/>
    </row>
    <row r="16" spans="1:21" ht="48" x14ac:dyDescent="0.2">
      <c r="A16" s="15"/>
      <c r="B16" s="43">
        <v>12</v>
      </c>
      <c r="C16" s="233" t="s">
        <v>237</v>
      </c>
      <c r="D16" s="233" t="str">
        <f>VLOOKUP(C16,'Školská zařízení'!A:J,2)</f>
        <v>Základní škola a Mateřská škola Teplýšovice, okres Benešov</v>
      </c>
      <c r="E16" s="233" t="str">
        <f>VLOOKUP(C16,'Školská zařízení'!A:J,4)</f>
        <v>Obec Teplýšovice</v>
      </c>
      <c r="F16" s="246">
        <f>VLOOKUP(C16,'Školská zařízení'!A:J,5)</f>
        <v>70992118</v>
      </c>
      <c r="G16" s="129" t="s">
        <v>465</v>
      </c>
      <c r="H16" s="129" t="str">
        <f>VLOOKUP(C16,'Školská zařízení'!A:J,8)</f>
        <v>Středočeský</v>
      </c>
      <c r="I16" s="59" t="str">
        <f>VLOOKUP(C16,'Školská zařízení'!A:J,9)</f>
        <v>Benešov</v>
      </c>
      <c r="J16" s="59" t="str">
        <f>VLOOKUP(C16,'Školská zařízení'!A:J,10)</f>
        <v>Teplýšovice</v>
      </c>
      <c r="K16" s="10" t="s">
        <v>466</v>
      </c>
      <c r="L16" s="85">
        <v>1050000</v>
      </c>
      <c r="M16" s="86">
        <f t="shared" si="0"/>
        <v>735000</v>
      </c>
      <c r="N16" s="68">
        <v>2021</v>
      </c>
      <c r="O16" s="43">
        <v>2025</v>
      </c>
      <c r="P16" s="15"/>
      <c r="Q16" s="15"/>
      <c r="R16" s="15"/>
      <c r="S16" s="15"/>
      <c r="T16" s="15"/>
      <c r="U16" s="15"/>
    </row>
    <row r="17" spans="1:27" ht="48" x14ac:dyDescent="0.2">
      <c r="A17" s="15"/>
      <c r="B17" s="43">
        <v>13</v>
      </c>
      <c r="C17" s="233" t="s">
        <v>237</v>
      </c>
      <c r="D17" s="233" t="str">
        <f>VLOOKUP(C17,'Školská zařízení'!A:J,2)</f>
        <v>Základní škola a Mateřská škola Teplýšovice, okres Benešov</v>
      </c>
      <c r="E17" s="233" t="str">
        <f>VLOOKUP(C17,'Školská zařízení'!A:J,4)</f>
        <v>Obec Teplýšovice</v>
      </c>
      <c r="F17" s="246">
        <f>VLOOKUP(C17,'Školská zařízení'!A:J,5)</f>
        <v>70992118</v>
      </c>
      <c r="G17" s="129" t="s">
        <v>467</v>
      </c>
      <c r="H17" s="129" t="str">
        <f>VLOOKUP(C17,'Školská zařízení'!A:J,8)</f>
        <v>Středočeský</v>
      </c>
      <c r="I17" s="59" t="str">
        <f>VLOOKUP(C17,'Školská zařízení'!A:J,9)</f>
        <v>Benešov</v>
      </c>
      <c r="J17" s="59" t="str">
        <f>VLOOKUP(C17,'Školská zařízení'!A:J,10)</f>
        <v>Teplýšovice</v>
      </c>
      <c r="K17" s="10" t="s">
        <v>468</v>
      </c>
      <c r="L17" s="85">
        <v>300000</v>
      </c>
      <c r="M17" s="86">
        <f t="shared" si="0"/>
        <v>210000</v>
      </c>
      <c r="N17" s="68">
        <v>2021</v>
      </c>
      <c r="O17" s="43">
        <v>2022</v>
      </c>
      <c r="P17" s="15"/>
      <c r="Q17" s="15"/>
      <c r="R17" s="15"/>
      <c r="S17" s="15"/>
      <c r="T17" s="15"/>
      <c r="U17" s="15"/>
      <c r="V17" s="51"/>
      <c r="W17" s="51"/>
      <c r="X17" s="51"/>
      <c r="Y17" s="72"/>
      <c r="Z17" s="44"/>
      <c r="AA17" s="51"/>
    </row>
    <row r="18" spans="1:27" s="50" customFormat="1" ht="27" customHeight="1" x14ac:dyDescent="0.2">
      <c r="A18" s="137"/>
      <c r="B18" s="43">
        <v>14</v>
      </c>
      <c r="C18" s="233"/>
      <c r="D18" s="233" t="s">
        <v>1079</v>
      </c>
      <c r="E18" s="233" t="s">
        <v>1079</v>
      </c>
      <c r="F18" s="246">
        <v>21861544</v>
      </c>
      <c r="G18" s="174" t="s">
        <v>1080</v>
      </c>
      <c r="H18" s="174" t="s">
        <v>246</v>
      </c>
      <c r="I18" s="168" t="s">
        <v>247</v>
      </c>
      <c r="J18" s="168" t="s">
        <v>1081</v>
      </c>
      <c r="K18" s="170" t="s">
        <v>1082</v>
      </c>
      <c r="L18" s="171">
        <v>10000000</v>
      </c>
      <c r="M18" s="172">
        <f t="shared" si="0"/>
        <v>7000000</v>
      </c>
      <c r="N18" s="175">
        <v>2025</v>
      </c>
      <c r="O18" s="169">
        <v>2027</v>
      </c>
      <c r="P18" s="137"/>
      <c r="Q18" s="137"/>
      <c r="R18" s="137"/>
      <c r="S18" s="137"/>
      <c r="T18" s="168" t="s">
        <v>976</v>
      </c>
      <c r="U18" s="137"/>
      <c r="V18" s="201"/>
      <c r="W18" s="201"/>
      <c r="X18" s="201"/>
      <c r="Y18" s="189"/>
      <c r="AA18" s="201"/>
    </row>
    <row r="19" spans="1:27" ht="112" x14ac:dyDescent="0.2">
      <c r="A19" s="15"/>
      <c r="B19" s="43">
        <v>15</v>
      </c>
      <c r="C19" s="233"/>
      <c r="D19" s="233" t="s">
        <v>1061</v>
      </c>
      <c r="E19" s="233" t="s">
        <v>1062</v>
      </c>
      <c r="F19" s="247" t="s">
        <v>1060</v>
      </c>
      <c r="G19" s="129" t="s">
        <v>460</v>
      </c>
      <c r="H19" s="129" t="s">
        <v>246</v>
      </c>
      <c r="I19" s="59" t="s">
        <v>247</v>
      </c>
      <c r="J19" s="59" t="s">
        <v>262</v>
      </c>
      <c r="K19" s="170" t="s">
        <v>1059</v>
      </c>
      <c r="L19" s="85">
        <v>1000000</v>
      </c>
      <c r="M19" s="86">
        <f t="shared" si="0"/>
        <v>700000</v>
      </c>
      <c r="N19" s="175">
        <v>2025</v>
      </c>
      <c r="O19" s="169">
        <v>2027</v>
      </c>
      <c r="P19" s="15"/>
      <c r="Q19" s="15"/>
      <c r="R19" s="15"/>
      <c r="S19" s="15"/>
      <c r="T19" s="15"/>
      <c r="U19" s="15"/>
    </row>
    <row r="20" spans="1:27" ht="32" x14ac:dyDescent="0.2">
      <c r="A20" s="15"/>
      <c r="B20" s="43">
        <v>16</v>
      </c>
      <c r="C20" s="233"/>
      <c r="D20" s="233" t="s">
        <v>140</v>
      </c>
      <c r="E20" s="233" t="s">
        <v>140</v>
      </c>
      <c r="F20" s="248" t="s">
        <v>804</v>
      </c>
      <c r="G20" s="10" t="s">
        <v>469</v>
      </c>
      <c r="H20" s="59" t="s">
        <v>246</v>
      </c>
      <c r="I20" s="59" t="s">
        <v>247</v>
      </c>
      <c r="J20" s="59" t="s">
        <v>252</v>
      </c>
      <c r="K20" s="10" t="s">
        <v>470</v>
      </c>
      <c r="L20" s="85">
        <v>8000000</v>
      </c>
      <c r="M20" s="86">
        <f t="shared" si="0"/>
        <v>5600000</v>
      </c>
      <c r="N20" s="175">
        <v>2025</v>
      </c>
      <c r="O20" s="169">
        <v>2028</v>
      </c>
      <c r="P20" s="43"/>
      <c r="Q20" s="43"/>
      <c r="R20" s="43"/>
      <c r="S20" s="43"/>
      <c r="T20" s="174" t="s">
        <v>1051</v>
      </c>
      <c r="U20" s="43"/>
      <c r="V20" s="51"/>
      <c r="W20" s="51"/>
      <c r="X20" s="51"/>
      <c r="Y20" s="44"/>
      <c r="Z20" s="44"/>
      <c r="AA20" s="51"/>
    </row>
    <row r="21" spans="1:27" ht="48" x14ac:dyDescent="0.2">
      <c r="A21" s="15"/>
      <c r="B21" s="43">
        <v>17</v>
      </c>
      <c r="C21" s="233"/>
      <c r="D21" s="233" t="s">
        <v>140</v>
      </c>
      <c r="E21" s="233" t="s">
        <v>140</v>
      </c>
      <c r="F21" s="248" t="s">
        <v>804</v>
      </c>
      <c r="G21" s="10" t="s">
        <v>802</v>
      </c>
      <c r="H21" s="59" t="s">
        <v>246</v>
      </c>
      <c r="I21" s="59" t="s">
        <v>247</v>
      </c>
      <c r="J21" s="59" t="s">
        <v>252</v>
      </c>
      <c r="K21" s="10" t="s">
        <v>803</v>
      </c>
      <c r="L21" s="85">
        <v>12000000</v>
      </c>
      <c r="M21" s="86">
        <f t="shared" si="0"/>
        <v>8400000</v>
      </c>
      <c r="N21" s="175">
        <v>2025</v>
      </c>
      <c r="O21" s="169">
        <v>2028</v>
      </c>
      <c r="P21" s="43"/>
      <c r="Q21" s="43"/>
      <c r="R21" s="43"/>
      <c r="S21" s="43"/>
      <c r="T21" s="176" t="s">
        <v>1052</v>
      </c>
      <c r="U21" s="43"/>
      <c r="V21" s="51"/>
      <c r="W21" s="51"/>
      <c r="X21" s="51"/>
      <c r="Y21" s="44"/>
      <c r="Z21" s="44"/>
      <c r="AA21" s="51"/>
    </row>
    <row r="22" spans="1:27" ht="32" x14ac:dyDescent="0.2">
      <c r="A22" s="15"/>
      <c r="B22" s="43">
        <v>18</v>
      </c>
      <c r="C22" s="233"/>
      <c r="D22" s="233" t="s">
        <v>140</v>
      </c>
      <c r="E22" s="233" t="s">
        <v>140</v>
      </c>
      <c r="F22" s="248" t="s">
        <v>858</v>
      </c>
      <c r="G22" s="10" t="s">
        <v>859</v>
      </c>
      <c r="H22" s="59" t="s">
        <v>246</v>
      </c>
      <c r="I22" s="59" t="s">
        <v>247</v>
      </c>
      <c r="J22" s="59" t="s">
        <v>252</v>
      </c>
      <c r="K22" s="10" t="s">
        <v>860</v>
      </c>
      <c r="L22" s="85">
        <v>20000000</v>
      </c>
      <c r="M22" s="86">
        <f t="shared" si="0"/>
        <v>14000000</v>
      </c>
      <c r="N22" s="175">
        <v>2025</v>
      </c>
      <c r="O22" s="169">
        <v>2028</v>
      </c>
      <c r="P22" s="43" t="s">
        <v>271</v>
      </c>
      <c r="Q22" s="43" t="s">
        <v>271</v>
      </c>
      <c r="R22" s="43" t="s">
        <v>271</v>
      </c>
      <c r="S22" s="43" t="s">
        <v>271</v>
      </c>
      <c r="T22" s="59" t="s">
        <v>976</v>
      </c>
      <c r="U22" s="43"/>
      <c r="V22" s="51"/>
      <c r="W22" s="51"/>
      <c r="X22" s="51"/>
      <c r="Y22" s="44"/>
      <c r="Z22" s="44"/>
      <c r="AA22" s="51"/>
    </row>
    <row r="23" spans="1:27" ht="48" x14ac:dyDescent="0.2">
      <c r="A23" s="15"/>
      <c r="B23" s="43">
        <v>19</v>
      </c>
      <c r="C23" s="233"/>
      <c r="D23" s="249" t="s">
        <v>122</v>
      </c>
      <c r="E23" s="233"/>
      <c r="F23" s="234"/>
      <c r="G23" s="10" t="s">
        <v>901</v>
      </c>
      <c r="H23" s="59" t="s">
        <v>246</v>
      </c>
      <c r="I23" s="59" t="s">
        <v>247</v>
      </c>
      <c r="J23" s="59" t="s">
        <v>247</v>
      </c>
      <c r="K23" s="129" t="s">
        <v>873</v>
      </c>
      <c r="L23" s="130">
        <v>500000000</v>
      </c>
      <c r="M23" s="86">
        <f t="shared" si="0"/>
        <v>350000000</v>
      </c>
      <c r="N23" s="68">
        <v>2022</v>
      </c>
      <c r="O23" s="43">
        <v>2027</v>
      </c>
      <c r="P23" s="43"/>
      <c r="Q23" s="43"/>
      <c r="R23" s="43"/>
      <c r="S23" s="43"/>
      <c r="T23" s="43"/>
      <c r="U23" s="43"/>
      <c r="V23" s="51"/>
      <c r="W23" s="51"/>
      <c r="X23" s="51"/>
      <c r="Y23" s="44"/>
      <c r="Z23" s="44"/>
      <c r="AA23" s="51"/>
    </row>
    <row r="24" spans="1:27" ht="48" x14ac:dyDescent="0.2">
      <c r="A24" s="44"/>
      <c r="B24" s="43">
        <v>20</v>
      </c>
      <c r="C24" s="233" t="s">
        <v>202</v>
      </c>
      <c r="D24" s="233" t="s">
        <v>124</v>
      </c>
      <c r="E24" s="233" t="s">
        <v>124</v>
      </c>
      <c r="F24" s="250" t="s">
        <v>903</v>
      </c>
      <c r="G24" s="59" t="s">
        <v>902</v>
      </c>
      <c r="H24" s="59" t="s">
        <v>246</v>
      </c>
      <c r="I24" s="59" t="s">
        <v>247</v>
      </c>
      <c r="J24" s="59" t="s">
        <v>250</v>
      </c>
      <c r="K24" s="87" t="s">
        <v>909</v>
      </c>
      <c r="L24" s="85">
        <v>15000000</v>
      </c>
      <c r="M24" s="86">
        <f t="shared" ref="M24:M25" si="1">L24*0.7</f>
        <v>10500000</v>
      </c>
      <c r="N24" s="68">
        <v>2024</v>
      </c>
      <c r="O24" s="43">
        <v>2027</v>
      </c>
      <c r="P24" s="43" t="s">
        <v>745</v>
      </c>
      <c r="Q24" s="43" t="s">
        <v>745</v>
      </c>
      <c r="R24" s="43" t="s">
        <v>745</v>
      </c>
      <c r="S24" s="43" t="s">
        <v>745</v>
      </c>
      <c r="T24" s="68" t="s">
        <v>745</v>
      </c>
      <c r="U24" s="43"/>
      <c r="V24" s="51"/>
      <c r="W24" s="51"/>
      <c r="X24" s="51"/>
      <c r="Y24" s="44"/>
      <c r="Z24" s="44"/>
      <c r="AA24" s="51"/>
    </row>
    <row r="25" spans="1:27" ht="48" x14ac:dyDescent="0.2">
      <c r="A25" s="44"/>
      <c r="B25" s="43">
        <v>21</v>
      </c>
      <c r="C25" s="233" t="s">
        <v>202</v>
      </c>
      <c r="D25" s="233" t="s">
        <v>124</v>
      </c>
      <c r="E25" s="233" t="s">
        <v>124</v>
      </c>
      <c r="F25" s="250" t="s">
        <v>903</v>
      </c>
      <c r="G25" s="59" t="s">
        <v>902</v>
      </c>
      <c r="H25" s="59" t="s">
        <v>246</v>
      </c>
      <c r="I25" s="59" t="s">
        <v>247</v>
      </c>
      <c r="J25" s="59" t="s">
        <v>250</v>
      </c>
      <c r="K25" s="87" t="s">
        <v>910</v>
      </c>
      <c r="L25" s="85">
        <v>10000000</v>
      </c>
      <c r="M25" s="86">
        <f t="shared" si="1"/>
        <v>7000000</v>
      </c>
      <c r="N25" s="68">
        <v>2024</v>
      </c>
      <c r="O25" s="43">
        <v>2027</v>
      </c>
      <c r="P25" s="43" t="s">
        <v>745</v>
      </c>
      <c r="Q25" s="43" t="s">
        <v>745</v>
      </c>
      <c r="R25" s="43" t="s">
        <v>745</v>
      </c>
      <c r="S25" s="43" t="s">
        <v>745</v>
      </c>
      <c r="T25" s="68" t="s">
        <v>745</v>
      </c>
      <c r="U25" s="43"/>
      <c r="V25" s="51"/>
      <c r="W25" s="51"/>
      <c r="X25" s="51"/>
      <c r="Y25" s="44"/>
      <c r="Z25" s="44"/>
      <c r="AA25" s="51"/>
    </row>
    <row r="26" spans="1:27" x14ac:dyDescent="0.2">
      <c r="B26" s="44"/>
      <c r="G26" s="35"/>
      <c r="H26" s="35"/>
      <c r="I26" s="35"/>
      <c r="J26" s="35"/>
      <c r="K26" s="72"/>
      <c r="L26" s="44"/>
      <c r="M26" s="44"/>
      <c r="N26" s="44"/>
      <c r="O26" s="44"/>
      <c r="P26" s="44"/>
      <c r="Q26" s="44"/>
      <c r="R26" s="44"/>
      <c r="S26" s="44"/>
      <c r="T26" s="44"/>
      <c r="U26" s="44"/>
    </row>
    <row r="27" spans="1:27" ht="16" x14ac:dyDescent="0.2">
      <c r="B27" s="61" t="s">
        <v>1172</v>
      </c>
      <c r="E27" s="239"/>
      <c r="G27" s="35"/>
      <c r="H27" s="35"/>
      <c r="I27" s="35"/>
      <c r="J27" s="35"/>
      <c r="K27" s="72"/>
      <c r="L27" s="44"/>
      <c r="M27" s="44"/>
      <c r="N27" s="44"/>
      <c r="O27" s="44"/>
      <c r="P27" s="44"/>
      <c r="Q27" s="44"/>
      <c r="R27" s="44"/>
      <c r="S27" s="44"/>
      <c r="T27" s="44"/>
      <c r="U27" s="44"/>
    </row>
    <row r="28" spans="1:27" ht="16" x14ac:dyDescent="0.2">
      <c r="B28" s="36"/>
      <c r="E28" s="241" t="s">
        <v>640</v>
      </c>
      <c r="G28" s="35"/>
      <c r="H28" s="35"/>
      <c r="I28" s="35"/>
      <c r="J28" s="35"/>
      <c r="K28" s="72"/>
      <c r="L28" s="44"/>
      <c r="M28" s="44"/>
      <c r="N28" s="44"/>
      <c r="O28" s="44"/>
      <c r="P28" s="44"/>
      <c r="Q28" s="44"/>
      <c r="R28" s="44"/>
      <c r="S28" s="44"/>
      <c r="T28" s="44"/>
      <c r="U28" s="44"/>
    </row>
    <row r="29" spans="1:27" x14ac:dyDescent="0.2">
      <c r="A29" s="50" t="s">
        <v>33</v>
      </c>
      <c r="B29" s="36"/>
      <c r="D29" s="240"/>
      <c r="E29" s="240" t="s">
        <v>977</v>
      </c>
      <c r="G29" s="35"/>
      <c r="H29" s="35"/>
      <c r="I29" s="35"/>
      <c r="J29" s="35"/>
      <c r="K29" s="72"/>
      <c r="L29" s="44"/>
      <c r="M29" s="44"/>
      <c r="N29" s="44"/>
      <c r="O29" s="44"/>
      <c r="P29" s="44"/>
      <c r="Q29" s="44"/>
      <c r="R29" s="44"/>
      <c r="S29" s="44"/>
      <c r="T29" s="44"/>
      <c r="U29" s="44"/>
    </row>
    <row r="30" spans="1:27" x14ac:dyDescent="0.2">
      <c r="B30" s="121" t="s">
        <v>47</v>
      </c>
      <c r="C30" s="252"/>
      <c r="G30" s="35"/>
      <c r="H30" s="35"/>
      <c r="I30" s="35"/>
      <c r="J30" s="35"/>
      <c r="K30" s="72"/>
      <c r="L30" s="44"/>
      <c r="M30" s="44"/>
      <c r="N30" s="44"/>
      <c r="O30" s="44"/>
      <c r="P30" s="44"/>
      <c r="Q30" s="44"/>
      <c r="R30" s="44"/>
      <c r="S30" s="44"/>
      <c r="T30" s="44"/>
      <c r="U30" s="44"/>
    </row>
    <row r="31" spans="1:27" x14ac:dyDescent="0.2">
      <c r="B31" s="121" t="s">
        <v>48</v>
      </c>
      <c r="C31" s="252"/>
      <c r="G31" s="35"/>
      <c r="H31" s="35"/>
      <c r="I31" s="35"/>
      <c r="J31" s="35"/>
      <c r="K31" s="72"/>
      <c r="L31" s="44"/>
      <c r="M31" s="44"/>
      <c r="N31" s="44"/>
      <c r="O31" s="44"/>
      <c r="P31" s="44"/>
      <c r="Q31" s="44"/>
      <c r="R31" s="44"/>
      <c r="S31" s="44"/>
      <c r="T31" s="44"/>
      <c r="U31" s="44"/>
    </row>
    <row r="32" spans="1:27" x14ac:dyDescent="0.2">
      <c r="B32" s="121" t="s">
        <v>842</v>
      </c>
      <c r="C32" s="252"/>
      <c r="G32" s="35"/>
      <c r="H32" s="35"/>
      <c r="I32" s="35"/>
      <c r="J32" s="35"/>
      <c r="K32" s="72"/>
      <c r="L32" s="44"/>
      <c r="M32" s="44"/>
      <c r="N32" s="44"/>
      <c r="O32" s="44"/>
      <c r="P32" s="44"/>
      <c r="Q32" s="44"/>
      <c r="R32" s="44"/>
      <c r="S32" s="44"/>
      <c r="T32" s="44"/>
      <c r="U32" s="44"/>
    </row>
    <row r="33" spans="2:21" x14ac:dyDescent="0.2">
      <c r="B33" s="121" t="s">
        <v>840</v>
      </c>
      <c r="C33" s="252"/>
      <c r="G33" s="35"/>
      <c r="H33" s="35"/>
      <c r="I33" s="35"/>
      <c r="J33" s="35"/>
      <c r="K33" s="72"/>
      <c r="L33" s="44"/>
      <c r="M33" s="44"/>
      <c r="N33" s="44"/>
      <c r="O33" s="44"/>
      <c r="P33" s="44"/>
      <c r="Q33" s="44"/>
      <c r="R33" s="44"/>
      <c r="S33" s="44"/>
      <c r="T33" s="44"/>
      <c r="U33" s="44"/>
    </row>
    <row r="34" spans="2:21" x14ac:dyDescent="0.2">
      <c r="B34" s="121" t="s">
        <v>841</v>
      </c>
      <c r="C34" s="252"/>
      <c r="G34" s="35"/>
      <c r="H34" s="35"/>
      <c r="I34" s="35"/>
      <c r="J34" s="35"/>
      <c r="K34" s="72"/>
      <c r="L34" s="44"/>
      <c r="M34" s="44"/>
      <c r="N34" s="44"/>
      <c r="O34" s="44"/>
      <c r="P34" s="44"/>
      <c r="Q34" s="44"/>
      <c r="R34" s="44"/>
      <c r="S34" s="44"/>
      <c r="T34" s="44"/>
      <c r="U34" s="44"/>
    </row>
    <row r="35" spans="2:21" x14ac:dyDescent="0.2">
      <c r="B35" s="121"/>
      <c r="C35" s="252"/>
      <c r="G35" s="35"/>
      <c r="H35" s="35"/>
      <c r="I35" s="35"/>
      <c r="J35" s="35"/>
      <c r="K35" s="72"/>
      <c r="L35" s="44"/>
      <c r="M35" s="44"/>
      <c r="N35" s="44"/>
      <c r="O35" s="44"/>
      <c r="P35" s="44"/>
      <c r="Q35" s="44"/>
      <c r="R35" s="44"/>
      <c r="S35" s="44"/>
      <c r="T35" s="44"/>
      <c r="U35" s="44"/>
    </row>
    <row r="36" spans="2:21" x14ac:dyDescent="0.2">
      <c r="B36" s="121" t="s">
        <v>32</v>
      </c>
      <c r="C36" s="252"/>
      <c r="G36" s="35"/>
      <c r="H36" s="35"/>
      <c r="I36" s="35"/>
      <c r="J36" s="35"/>
      <c r="K36" s="72"/>
      <c r="L36" s="44"/>
      <c r="M36" s="44"/>
      <c r="N36" s="44"/>
      <c r="O36" s="44"/>
      <c r="P36" s="44"/>
      <c r="Q36" s="44"/>
      <c r="R36" s="44"/>
      <c r="S36" s="44"/>
      <c r="T36" s="44"/>
      <c r="U36" s="44"/>
    </row>
    <row r="37" spans="2:21" x14ac:dyDescent="0.2">
      <c r="B37" s="121"/>
      <c r="C37" s="252"/>
      <c r="G37" s="35"/>
      <c r="H37" s="35"/>
      <c r="I37" s="35"/>
      <c r="J37" s="35"/>
      <c r="K37" s="72"/>
      <c r="L37" s="44"/>
      <c r="M37" s="44"/>
      <c r="N37" s="44"/>
      <c r="O37" s="44"/>
      <c r="P37" s="44"/>
      <c r="Q37" s="44"/>
      <c r="R37" s="44"/>
      <c r="S37" s="44"/>
      <c r="T37" s="44"/>
      <c r="U37" s="44"/>
    </row>
    <row r="38" spans="2:21" x14ac:dyDescent="0.2">
      <c r="B38" s="121" t="s">
        <v>64</v>
      </c>
      <c r="C38" s="252"/>
      <c r="G38" s="35"/>
      <c r="H38" s="35"/>
      <c r="I38" s="35"/>
      <c r="J38" s="35"/>
      <c r="K38" s="72"/>
      <c r="L38" s="44"/>
      <c r="M38" s="44"/>
      <c r="N38" s="44"/>
      <c r="O38" s="44"/>
      <c r="P38" s="44"/>
      <c r="Q38" s="44"/>
      <c r="R38" s="44"/>
      <c r="S38" s="44"/>
      <c r="T38" s="44"/>
      <c r="U38" s="44"/>
    </row>
    <row r="39" spans="2:21" x14ac:dyDescent="0.2">
      <c r="B39" s="121" t="s">
        <v>57</v>
      </c>
      <c r="C39" s="252"/>
      <c r="G39" s="35"/>
      <c r="H39" s="35"/>
      <c r="I39" s="35"/>
      <c r="J39" s="35"/>
      <c r="K39" s="72"/>
      <c r="L39" s="44"/>
      <c r="M39" s="44"/>
      <c r="N39" s="44"/>
      <c r="O39" s="44"/>
      <c r="P39" s="44"/>
      <c r="Q39" s="44"/>
      <c r="R39" s="44"/>
      <c r="S39" s="44"/>
      <c r="T39" s="44"/>
      <c r="U39" s="44"/>
    </row>
    <row r="40" spans="2:21" x14ac:dyDescent="0.2">
      <c r="B40" s="121" t="s">
        <v>53</v>
      </c>
      <c r="C40" s="252"/>
      <c r="G40" s="35"/>
      <c r="H40" s="35"/>
      <c r="I40" s="35"/>
      <c r="J40" s="35"/>
      <c r="K40" s="72"/>
      <c r="L40" s="44"/>
      <c r="M40" s="44"/>
      <c r="N40" s="44"/>
      <c r="O40" s="44"/>
      <c r="P40" s="44"/>
      <c r="Q40" s="44"/>
      <c r="R40" s="44"/>
      <c r="S40" s="44"/>
      <c r="T40" s="44"/>
      <c r="U40" s="44"/>
    </row>
    <row r="41" spans="2:21" x14ac:dyDescent="0.2">
      <c r="B41" s="121" t="s">
        <v>54</v>
      </c>
      <c r="C41" s="252"/>
      <c r="G41" s="35"/>
      <c r="H41" s="35"/>
      <c r="I41" s="35"/>
      <c r="J41" s="35"/>
      <c r="K41" s="72"/>
      <c r="L41" s="44"/>
      <c r="M41" s="44"/>
      <c r="N41" s="44"/>
      <c r="O41" s="44"/>
      <c r="P41" s="44"/>
      <c r="Q41" s="44"/>
      <c r="R41" s="44"/>
      <c r="S41" s="44"/>
      <c r="T41" s="44"/>
      <c r="U41" s="44"/>
    </row>
    <row r="42" spans="2:21" x14ac:dyDescent="0.2">
      <c r="B42" s="121" t="s">
        <v>55</v>
      </c>
      <c r="C42" s="252"/>
      <c r="G42" s="35"/>
      <c r="H42" s="35"/>
      <c r="I42" s="35"/>
      <c r="J42" s="35"/>
      <c r="K42" s="72"/>
      <c r="L42" s="44"/>
      <c r="M42" s="44"/>
      <c r="N42" s="44"/>
      <c r="O42" s="44"/>
      <c r="P42" s="44"/>
      <c r="Q42" s="44"/>
      <c r="R42" s="44"/>
      <c r="S42" s="44"/>
      <c r="T42" s="44"/>
      <c r="U42" s="44"/>
    </row>
    <row r="43" spans="2:21" x14ac:dyDescent="0.2">
      <c r="B43" s="121" t="s">
        <v>56</v>
      </c>
      <c r="C43" s="252"/>
      <c r="G43" s="35"/>
      <c r="H43" s="35"/>
      <c r="I43" s="35"/>
      <c r="J43" s="35"/>
      <c r="K43" s="72"/>
      <c r="L43" s="44"/>
      <c r="M43" s="44"/>
      <c r="N43" s="44"/>
      <c r="O43" s="44"/>
      <c r="P43" s="44"/>
      <c r="Q43" s="44"/>
      <c r="R43" s="44"/>
      <c r="S43" s="44"/>
      <c r="T43" s="44"/>
      <c r="U43" s="44"/>
    </row>
    <row r="44" spans="2:21" x14ac:dyDescent="0.2">
      <c r="B44" s="121" t="s">
        <v>843</v>
      </c>
      <c r="C44" s="252"/>
      <c r="G44" s="35"/>
      <c r="H44" s="35"/>
      <c r="I44" s="35"/>
      <c r="J44" s="35"/>
      <c r="K44" s="72"/>
      <c r="L44" s="44"/>
      <c r="M44" s="44"/>
      <c r="N44" s="44"/>
      <c r="O44" s="44"/>
      <c r="P44" s="44"/>
      <c r="Q44" s="44"/>
      <c r="R44" s="44"/>
      <c r="S44" s="44"/>
      <c r="T44" s="44"/>
      <c r="U44" s="44"/>
    </row>
    <row r="45" spans="2:21" x14ac:dyDescent="0.2">
      <c r="B45" s="121" t="s">
        <v>59</v>
      </c>
      <c r="C45" s="252"/>
      <c r="G45" s="35"/>
      <c r="H45" s="35"/>
      <c r="I45" s="35"/>
      <c r="J45" s="35"/>
      <c r="K45" s="72"/>
      <c r="L45" s="44"/>
      <c r="M45" s="44"/>
      <c r="N45" s="44"/>
      <c r="O45" s="44"/>
      <c r="P45" s="44"/>
      <c r="Q45" s="44"/>
      <c r="R45" s="44"/>
      <c r="S45" s="44"/>
      <c r="T45" s="44"/>
      <c r="U45" s="44"/>
    </row>
    <row r="46" spans="2:21" x14ac:dyDescent="0.2">
      <c r="B46" s="121"/>
      <c r="C46" s="252"/>
      <c r="G46" s="35"/>
      <c r="H46" s="35"/>
      <c r="I46" s="35"/>
      <c r="J46" s="35"/>
      <c r="K46" s="72"/>
      <c r="L46" s="44"/>
      <c r="M46" s="44"/>
      <c r="N46" s="44"/>
      <c r="O46" s="44"/>
      <c r="P46" s="44"/>
      <c r="Q46" s="44"/>
      <c r="R46" s="44"/>
      <c r="S46" s="44"/>
      <c r="T46" s="44"/>
      <c r="U46" s="44"/>
    </row>
    <row r="47" spans="2:21" x14ac:dyDescent="0.2">
      <c r="B47" s="121" t="s">
        <v>63</v>
      </c>
      <c r="C47" s="252"/>
      <c r="G47" s="35"/>
      <c r="H47" s="35"/>
      <c r="I47" s="35"/>
      <c r="J47" s="35"/>
      <c r="K47" s="72"/>
      <c r="L47" s="44"/>
      <c r="M47" s="44"/>
      <c r="N47" s="44"/>
      <c r="O47" s="44"/>
      <c r="P47" s="44"/>
      <c r="Q47" s="44"/>
      <c r="R47" s="44"/>
      <c r="S47" s="44"/>
      <c r="T47" s="44"/>
      <c r="U47" s="44"/>
    </row>
    <row r="48" spans="2:21" x14ac:dyDescent="0.2">
      <c r="B48" s="121" t="s">
        <v>34</v>
      </c>
      <c r="C48" s="252"/>
      <c r="G48" s="35"/>
      <c r="H48" s="35"/>
      <c r="I48" s="35"/>
      <c r="J48" s="35"/>
      <c r="K48" s="72"/>
      <c r="L48" s="44"/>
      <c r="M48" s="44"/>
      <c r="N48" s="44"/>
      <c r="O48" s="44"/>
      <c r="P48" s="44"/>
      <c r="Q48" s="44"/>
      <c r="R48" s="44"/>
      <c r="S48" s="44"/>
      <c r="T48" s="44"/>
      <c r="U48" s="44"/>
    </row>
    <row r="49" spans="2:21" x14ac:dyDescent="0.2">
      <c r="B49" s="121"/>
      <c r="C49" s="252"/>
      <c r="G49" s="35"/>
      <c r="H49" s="35"/>
      <c r="I49" s="35"/>
      <c r="J49" s="35"/>
      <c r="K49" s="72"/>
      <c r="L49" s="44"/>
      <c r="M49" s="44"/>
      <c r="N49" s="44"/>
      <c r="O49" s="44"/>
      <c r="P49" s="44"/>
      <c r="Q49" s="44"/>
      <c r="R49" s="44"/>
      <c r="S49" s="44"/>
      <c r="T49" s="44"/>
      <c r="U49" s="44"/>
    </row>
    <row r="50" spans="2:21" x14ac:dyDescent="0.2">
      <c r="B50" s="121" t="s">
        <v>62</v>
      </c>
      <c r="C50" s="252"/>
      <c r="G50" s="35"/>
      <c r="H50" s="35"/>
      <c r="I50" s="35"/>
      <c r="J50" s="35"/>
      <c r="K50" s="72"/>
      <c r="L50" s="44"/>
      <c r="M50" s="44"/>
      <c r="N50" s="44"/>
      <c r="O50" s="44"/>
      <c r="P50" s="44"/>
      <c r="Q50" s="44"/>
      <c r="R50" s="44"/>
      <c r="S50" s="44"/>
      <c r="T50" s="44"/>
      <c r="U50" s="44"/>
    </row>
    <row r="51" spans="2:21" x14ac:dyDescent="0.2">
      <c r="B51" s="121" t="s">
        <v>49</v>
      </c>
      <c r="C51" s="252"/>
      <c r="G51" s="35"/>
      <c r="H51" s="35"/>
      <c r="I51" s="35"/>
      <c r="J51" s="35"/>
      <c r="K51" s="72"/>
      <c r="L51" s="44"/>
      <c r="M51" s="44"/>
      <c r="N51" s="44"/>
      <c r="O51" s="44"/>
      <c r="P51" s="44"/>
      <c r="Q51" s="44"/>
      <c r="R51" s="44"/>
      <c r="S51" s="44"/>
      <c r="T51" s="44"/>
      <c r="U51" s="44"/>
    </row>
    <row r="52" spans="2:21" x14ac:dyDescent="0.2">
      <c r="B52" s="120"/>
      <c r="C52" s="252"/>
    </row>
    <row r="53" spans="2:21" x14ac:dyDescent="0.2">
      <c r="B53" s="120" t="s">
        <v>35</v>
      </c>
      <c r="C53" s="252"/>
    </row>
    <row r="54" spans="2:21" x14ac:dyDescent="0.2">
      <c r="B54" s="120" t="s">
        <v>36</v>
      </c>
      <c r="C54" s="252"/>
    </row>
    <row r="55" spans="2:21" x14ac:dyDescent="0.2">
      <c r="B55" s="120" t="s">
        <v>37</v>
      </c>
      <c r="C55" s="252"/>
    </row>
  </sheetData>
  <autoFilter ref="A5:AA25" xr:uid="{00000000-0001-0000-0300-000000000000}"/>
  <sortState xmlns:xlrd2="http://schemas.microsoft.com/office/spreadsheetml/2017/richdata2" ref="C5:U23">
    <sortCondition ref="C5:C23"/>
  </sortState>
  <mergeCells count="24">
    <mergeCell ref="P3:S3"/>
    <mergeCell ref="F3:F4"/>
    <mergeCell ref="L3:L4"/>
    <mergeCell ref="M3:M4"/>
    <mergeCell ref="N3:N4"/>
    <mergeCell ref="O3:O4"/>
    <mergeCell ref="H2:H4"/>
    <mergeCell ref="I2:I4"/>
    <mergeCell ref="C2:C4"/>
    <mergeCell ref="A1:U1"/>
    <mergeCell ref="A2:A4"/>
    <mergeCell ref="D2:F2"/>
    <mergeCell ref="G2:G4"/>
    <mergeCell ref="J2:J4"/>
    <mergeCell ref="K2:K4"/>
    <mergeCell ref="L2:M2"/>
    <mergeCell ref="N2:O2"/>
    <mergeCell ref="T3:T4"/>
    <mergeCell ref="U3:U4"/>
    <mergeCell ref="B2:B4"/>
    <mergeCell ref="T2:U2"/>
    <mergeCell ref="D3:D4"/>
    <mergeCell ref="E3:E4"/>
    <mergeCell ref="P2:S2"/>
  </mergeCells>
  <dataValidations count="1">
    <dataValidation type="textLength" operator="lessThanOrEqual" allowBlank="1" showInputMessage="1" showErrorMessage="1" sqref="K23" xr:uid="{15C2F22C-6FE2-6041-ABE7-691F4CE71551}">
      <formula1>250</formula1>
    </dataValidation>
  </dataValidations>
  <pageMargins left="0.7" right="0.7" top="0.78740157499999996" bottom="0.78740157499999996" header="0.3" footer="0.3"/>
  <pageSetup paperSize="9" scale="3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102F6DF3-470D-1749-9315-65F5E8DF90B9}">
          <x14:formula1>
            <xm:f>'Školská zařízení'!$A$3:$A$99</xm:f>
          </x14:formula1>
          <xm:sqref>C20:C21 C23:C25</xm:sqref>
        </x14:dataValidation>
        <x14:dataValidation type="list" allowBlank="1" showInputMessage="1" showErrorMessage="1" xr:uid="{27B37900-0C69-ED4D-B76E-E252ACF3CEA2}">
          <x14:formula1>
            <xm:f>'Školská zařízení'!$A:$A</xm:f>
          </x14:formula1>
          <xm:sqref>C5:C19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09AE-0FCB-994D-B785-C88A48F7BF5D}">
  <dimension ref="A1:J104"/>
  <sheetViews>
    <sheetView topLeftCell="A53" zoomScale="150" zoomScaleNormal="150" workbookViewId="0">
      <selection activeCell="B17" sqref="B17"/>
    </sheetView>
  </sheetViews>
  <sheetFormatPr baseColWidth="10" defaultRowHeight="15" x14ac:dyDescent="0.2"/>
  <cols>
    <col min="1" max="1" width="25.83203125" bestFit="1" customWidth="1"/>
    <col min="2" max="2" width="72.33203125" bestFit="1" customWidth="1"/>
    <col min="3" max="3" width="20.5" customWidth="1"/>
    <col min="4" max="4" width="37.1640625" bestFit="1" customWidth="1"/>
    <col min="5" max="5" width="12.1640625" customWidth="1"/>
    <col min="6" max="6" width="10.1640625" style="25" customWidth="1"/>
    <col min="7" max="7" width="14.1640625" customWidth="1"/>
    <col min="10" max="10" width="17.6640625" bestFit="1" customWidth="1"/>
  </cols>
  <sheetData>
    <row r="1" spans="1:10" ht="17" x14ac:dyDescent="0.2">
      <c r="A1" s="29" t="s">
        <v>150</v>
      </c>
      <c r="B1" s="27" t="s">
        <v>12</v>
      </c>
      <c r="C1" s="27" t="s">
        <v>121</v>
      </c>
      <c r="D1" s="27" t="s">
        <v>13</v>
      </c>
      <c r="E1" s="27" t="s">
        <v>14</v>
      </c>
      <c r="F1" s="28" t="s">
        <v>15</v>
      </c>
      <c r="G1" s="27" t="s">
        <v>16</v>
      </c>
      <c r="H1" s="27" t="s">
        <v>243</v>
      </c>
      <c r="I1" s="27" t="s">
        <v>244</v>
      </c>
      <c r="J1" s="27" t="s">
        <v>245</v>
      </c>
    </row>
    <row r="2" spans="1:10" s="79" customFormat="1" ht="17" x14ac:dyDescent="0.2">
      <c r="A2" s="75" t="s">
        <v>674</v>
      </c>
      <c r="B2" s="76" t="s">
        <v>675</v>
      </c>
      <c r="C2" s="8" t="s">
        <v>67</v>
      </c>
      <c r="D2" s="77" t="s">
        <v>675</v>
      </c>
      <c r="E2" s="80" t="s">
        <v>676</v>
      </c>
      <c r="F2" s="78">
        <v>181117711</v>
      </c>
      <c r="G2" s="77">
        <v>691014442</v>
      </c>
      <c r="H2" s="14" t="s">
        <v>246</v>
      </c>
      <c r="I2" s="14" t="s">
        <v>247</v>
      </c>
      <c r="J2" s="77" t="s">
        <v>247</v>
      </c>
    </row>
    <row r="3" spans="1:10" x14ac:dyDescent="0.2">
      <c r="A3" s="14" t="s">
        <v>240</v>
      </c>
      <c r="B3" s="6" t="s">
        <v>677</v>
      </c>
      <c r="C3" s="7" t="s">
        <v>69</v>
      </c>
      <c r="D3" s="8" t="s">
        <v>144</v>
      </c>
      <c r="E3" s="17">
        <v>63822211</v>
      </c>
      <c r="F3" s="21">
        <v>110012739</v>
      </c>
      <c r="G3" s="21">
        <v>600000346</v>
      </c>
      <c r="H3" s="14" t="s">
        <v>246</v>
      </c>
      <c r="I3" s="14" t="s">
        <v>247</v>
      </c>
      <c r="J3" s="14" t="s">
        <v>248</v>
      </c>
    </row>
    <row r="4" spans="1:10" x14ac:dyDescent="0.2">
      <c r="A4" s="14" t="s">
        <v>242</v>
      </c>
      <c r="B4" s="6" t="s">
        <v>677</v>
      </c>
      <c r="C4" s="16" t="s">
        <v>146</v>
      </c>
      <c r="D4" s="8" t="s">
        <v>144</v>
      </c>
      <c r="E4" s="17">
        <v>63822211</v>
      </c>
      <c r="F4" s="24">
        <v>181113759</v>
      </c>
      <c r="G4" s="24">
        <v>600000346</v>
      </c>
      <c r="H4" s="14" t="s">
        <v>246</v>
      </c>
      <c r="I4" s="14" t="s">
        <v>247</v>
      </c>
      <c r="J4" s="14" t="s">
        <v>248</v>
      </c>
    </row>
    <row r="5" spans="1:10" x14ac:dyDescent="0.2">
      <c r="A5" s="14" t="s">
        <v>241</v>
      </c>
      <c r="B5" s="6" t="s">
        <v>677</v>
      </c>
      <c r="C5" s="7" t="s">
        <v>67</v>
      </c>
      <c r="D5" s="8" t="s">
        <v>144</v>
      </c>
      <c r="E5" s="17">
        <v>63822211</v>
      </c>
      <c r="F5" s="21">
        <v>110450591</v>
      </c>
      <c r="G5" s="21">
        <v>600000346</v>
      </c>
      <c r="H5" s="14" t="s">
        <v>246</v>
      </c>
      <c r="I5" s="14" t="s">
        <v>247</v>
      </c>
      <c r="J5" s="14" t="s">
        <v>248</v>
      </c>
    </row>
    <row r="6" spans="1:10" x14ac:dyDescent="0.2">
      <c r="A6" s="14" t="s">
        <v>643</v>
      </c>
      <c r="B6" s="6" t="s">
        <v>672</v>
      </c>
      <c r="C6" s="7" t="s">
        <v>642</v>
      </c>
      <c r="D6" s="8" t="s">
        <v>122</v>
      </c>
      <c r="E6" s="17">
        <v>61664634</v>
      </c>
      <c r="F6" s="21">
        <v>102814490</v>
      </c>
      <c r="G6" s="21">
        <v>600042286</v>
      </c>
      <c r="H6" s="14" t="s">
        <v>246</v>
      </c>
      <c r="I6" s="14" t="s">
        <v>247</v>
      </c>
      <c r="J6" s="14" t="s">
        <v>247</v>
      </c>
    </row>
    <row r="7" spans="1:10" ht="16" x14ac:dyDescent="0.2">
      <c r="A7" s="14" t="s">
        <v>392</v>
      </c>
      <c r="B7" s="73" t="s">
        <v>70</v>
      </c>
      <c r="C7" s="10" t="s">
        <v>69</v>
      </c>
      <c r="D7" s="8" t="s">
        <v>122</v>
      </c>
      <c r="E7" s="17">
        <v>75033003</v>
      </c>
      <c r="F7" s="21">
        <v>107510057</v>
      </c>
      <c r="G7" s="21">
        <v>600041492</v>
      </c>
      <c r="H7" s="14" t="s">
        <v>246</v>
      </c>
      <c r="I7" s="14" t="s">
        <v>247</v>
      </c>
      <c r="J7" s="14" t="s">
        <v>247</v>
      </c>
    </row>
    <row r="8" spans="1:10" ht="16" x14ac:dyDescent="0.2">
      <c r="A8" s="14" t="s">
        <v>159</v>
      </c>
      <c r="B8" s="73" t="s">
        <v>71</v>
      </c>
      <c r="C8" s="10" t="s">
        <v>69</v>
      </c>
      <c r="D8" s="8" t="s">
        <v>122</v>
      </c>
      <c r="E8" s="17">
        <v>75033011</v>
      </c>
      <c r="F8" s="21">
        <v>108002039</v>
      </c>
      <c r="G8" s="21">
        <v>600041832</v>
      </c>
      <c r="H8" s="14" t="s">
        <v>246</v>
      </c>
      <c r="I8" s="14" t="s">
        <v>247</v>
      </c>
      <c r="J8" s="14" t="s">
        <v>247</v>
      </c>
    </row>
    <row r="9" spans="1:10" x14ac:dyDescent="0.2">
      <c r="A9" s="14" t="s">
        <v>169</v>
      </c>
      <c r="B9" s="6" t="s">
        <v>73</v>
      </c>
      <c r="C9" s="7" t="s">
        <v>69</v>
      </c>
      <c r="D9" s="8" t="s">
        <v>122</v>
      </c>
      <c r="E9" s="17">
        <v>75033054</v>
      </c>
      <c r="F9" s="21" t="s">
        <v>74</v>
      </c>
      <c r="G9" s="21">
        <v>650015959</v>
      </c>
      <c r="H9" s="14" t="s">
        <v>246</v>
      </c>
      <c r="I9" s="14" t="s">
        <v>247</v>
      </c>
      <c r="J9" s="14" t="s">
        <v>247</v>
      </c>
    </row>
    <row r="10" spans="1:10" ht="16" x14ac:dyDescent="0.2">
      <c r="A10" s="14" t="s">
        <v>171</v>
      </c>
      <c r="B10" s="73" t="s">
        <v>68</v>
      </c>
      <c r="C10" s="15" t="s">
        <v>69</v>
      </c>
      <c r="D10" s="8" t="s">
        <v>122</v>
      </c>
      <c r="E10" s="17">
        <v>75033038</v>
      </c>
      <c r="F10" s="21">
        <v>107510588</v>
      </c>
      <c r="G10" s="21">
        <v>662000137</v>
      </c>
      <c r="H10" s="14" t="s">
        <v>246</v>
      </c>
      <c r="I10" s="14" t="s">
        <v>247</v>
      </c>
      <c r="J10" s="14" t="s">
        <v>247</v>
      </c>
    </row>
    <row r="11" spans="1:10" ht="16" x14ac:dyDescent="0.2">
      <c r="A11" s="14" t="s">
        <v>170</v>
      </c>
      <c r="B11" s="9" t="s">
        <v>68</v>
      </c>
      <c r="C11" s="16" t="s">
        <v>147</v>
      </c>
      <c r="D11" s="8" t="s">
        <v>122</v>
      </c>
      <c r="E11" s="17">
        <v>75033038</v>
      </c>
      <c r="F11" s="24">
        <v>102674043</v>
      </c>
      <c r="G11" s="24">
        <v>662000137</v>
      </c>
      <c r="H11" s="14" t="s">
        <v>246</v>
      </c>
      <c r="I11" s="14" t="s">
        <v>247</v>
      </c>
      <c r="J11" s="14" t="s">
        <v>247</v>
      </c>
    </row>
    <row r="12" spans="1:10" ht="16" x14ac:dyDescent="0.2">
      <c r="A12" s="14" t="s">
        <v>158</v>
      </c>
      <c r="B12" s="73" t="s">
        <v>72</v>
      </c>
      <c r="C12" s="10" t="s">
        <v>69</v>
      </c>
      <c r="D12" s="8" t="s">
        <v>122</v>
      </c>
      <c r="E12" s="17">
        <v>75033020</v>
      </c>
      <c r="F12" s="21">
        <v>107510596</v>
      </c>
      <c r="G12" s="21">
        <v>600041816</v>
      </c>
      <c r="H12" s="14" t="s">
        <v>246</v>
      </c>
      <c r="I12" s="14" t="s">
        <v>247</v>
      </c>
      <c r="J12" s="14" t="s">
        <v>247</v>
      </c>
    </row>
    <row r="13" spans="1:10" ht="16" x14ac:dyDescent="0.2">
      <c r="A13" s="14" t="s">
        <v>156</v>
      </c>
      <c r="B13" s="9" t="s">
        <v>70</v>
      </c>
      <c r="C13" s="16" t="s">
        <v>147</v>
      </c>
      <c r="D13" s="8" t="s">
        <v>122</v>
      </c>
      <c r="E13" s="17">
        <v>75033003</v>
      </c>
      <c r="F13" s="24">
        <v>102662690</v>
      </c>
      <c r="G13" s="24">
        <v>600041492</v>
      </c>
      <c r="H13" s="14" t="s">
        <v>246</v>
      </c>
      <c r="I13" s="14" t="s">
        <v>247</v>
      </c>
      <c r="J13" s="14" t="s">
        <v>247</v>
      </c>
    </row>
    <row r="14" spans="1:10" ht="16" x14ac:dyDescent="0.2">
      <c r="A14" s="14" t="s">
        <v>160</v>
      </c>
      <c r="B14" s="9" t="s">
        <v>71</v>
      </c>
      <c r="C14" s="16" t="s">
        <v>147</v>
      </c>
      <c r="D14" s="8" t="s">
        <v>122</v>
      </c>
      <c r="E14" s="17">
        <v>75033011</v>
      </c>
      <c r="F14" s="24">
        <v>108002047</v>
      </c>
      <c r="G14" s="24">
        <v>600041832</v>
      </c>
      <c r="H14" s="14" t="s">
        <v>246</v>
      </c>
      <c r="I14" s="14" t="s">
        <v>247</v>
      </c>
      <c r="J14" s="14" t="s">
        <v>247</v>
      </c>
    </row>
    <row r="15" spans="1:10" ht="16" x14ac:dyDescent="0.2">
      <c r="A15" s="14" t="s">
        <v>669</v>
      </c>
      <c r="B15" s="9" t="s">
        <v>670</v>
      </c>
      <c r="C15" s="16" t="s">
        <v>147</v>
      </c>
      <c r="D15" s="8" t="s">
        <v>122</v>
      </c>
      <c r="E15" s="17">
        <v>49828851</v>
      </c>
      <c r="F15" s="24">
        <v>102662380</v>
      </c>
      <c r="G15" s="24">
        <v>600042308</v>
      </c>
      <c r="H15" s="14" t="s">
        <v>246</v>
      </c>
      <c r="I15" s="14" t="s">
        <v>247</v>
      </c>
      <c r="J15" s="14" t="s">
        <v>247</v>
      </c>
    </row>
    <row r="16" spans="1:10" ht="16" x14ac:dyDescent="0.2">
      <c r="A16" s="14" t="s">
        <v>635</v>
      </c>
      <c r="B16" s="9" t="s">
        <v>636</v>
      </c>
      <c r="C16" s="16" t="s">
        <v>147</v>
      </c>
      <c r="D16" s="8" t="s">
        <v>122</v>
      </c>
      <c r="E16" s="17">
        <v>49828894</v>
      </c>
      <c r="F16" s="24">
        <v>102662398</v>
      </c>
      <c r="G16" s="24">
        <v>600042316</v>
      </c>
      <c r="H16" s="14" t="s">
        <v>246</v>
      </c>
      <c r="I16" s="14" t="s">
        <v>247</v>
      </c>
      <c r="J16" s="14" t="s">
        <v>247</v>
      </c>
    </row>
    <row r="17" spans="1:10" x14ac:dyDescent="0.2">
      <c r="A17" s="14" t="s">
        <v>165</v>
      </c>
      <c r="B17" s="11" t="s">
        <v>148</v>
      </c>
      <c r="C17" s="16" t="s">
        <v>147</v>
      </c>
      <c r="D17" s="8" t="s">
        <v>122</v>
      </c>
      <c r="E17" s="14">
        <v>61660094</v>
      </c>
      <c r="F17" s="24">
        <v>108002021</v>
      </c>
      <c r="G17" s="24">
        <v>600042359</v>
      </c>
      <c r="H17" s="14" t="s">
        <v>246</v>
      </c>
      <c r="I17" s="14" t="s">
        <v>247</v>
      </c>
      <c r="J17" s="14" t="s">
        <v>247</v>
      </c>
    </row>
    <row r="18" spans="1:10" x14ac:dyDescent="0.2">
      <c r="A18" s="14" t="s">
        <v>164</v>
      </c>
      <c r="B18" s="6" t="s">
        <v>76</v>
      </c>
      <c r="C18" s="16" t="s">
        <v>146</v>
      </c>
      <c r="D18" s="8" t="s">
        <v>122</v>
      </c>
      <c r="E18" s="17">
        <v>75033046</v>
      </c>
      <c r="F18" s="24">
        <v>181105063</v>
      </c>
      <c r="G18" s="24">
        <v>600042260</v>
      </c>
      <c r="H18" s="14" t="s">
        <v>246</v>
      </c>
      <c r="I18" s="14" t="s">
        <v>247</v>
      </c>
      <c r="J18" s="14" t="s">
        <v>247</v>
      </c>
    </row>
    <row r="19" spans="1:10" ht="16" x14ac:dyDescent="0.2">
      <c r="A19" s="14" t="s">
        <v>157</v>
      </c>
      <c r="B19" s="9" t="s">
        <v>72</v>
      </c>
      <c r="C19" s="16" t="s">
        <v>147</v>
      </c>
      <c r="D19" s="8" t="s">
        <v>122</v>
      </c>
      <c r="E19" s="17">
        <v>75033020</v>
      </c>
      <c r="F19" s="24">
        <v>102674051</v>
      </c>
      <c r="G19" s="24">
        <v>600041816</v>
      </c>
      <c r="H19" s="14" t="s">
        <v>246</v>
      </c>
      <c r="I19" s="14" t="s">
        <v>247</v>
      </c>
      <c r="J19" s="14" t="s">
        <v>247</v>
      </c>
    </row>
    <row r="20" spans="1:10" x14ac:dyDescent="0.2">
      <c r="A20" s="14" t="s">
        <v>168</v>
      </c>
      <c r="B20" s="6" t="s">
        <v>73</v>
      </c>
      <c r="C20" s="16" t="s">
        <v>146</v>
      </c>
      <c r="D20" s="8" t="s">
        <v>122</v>
      </c>
      <c r="E20" s="17">
        <v>75033054</v>
      </c>
      <c r="F20" s="24">
        <v>181038200</v>
      </c>
      <c r="G20" s="24">
        <v>650015959</v>
      </c>
      <c r="H20" s="14" t="s">
        <v>246</v>
      </c>
      <c r="I20" s="14" t="s">
        <v>247</v>
      </c>
      <c r="J20" s="14" t="s">
        <v>247</v>
      </c>
    </row>
    <row r="21" spans="1:10" x14ac:dyDescent="0.2">
      <c r="A21" s="14" t="s">
        <v>161</v>
      </c>
      <c r="B21" s="6" t="s">
        <v>66</v>
      </c>
      <c r="C21" s="7" t="s">
        <v>67</v>
      </c>
      <c r="D21" s="8" t="s">
        <v>122</v>
      </c>
      <c r="E21" s="17">
        <v>75033071</v>
      </c>
      <c r="F21" s="21">
        <v>102002185</v>
      </c>
      <c r="G21" s="21">
        <v>600041956</v>
      </c>
      <c r="H21" s="14" t="s">
        <v>246</v>
      </c>
      <c r="I21" s="14" t="s">
        <v>247</v>
      </c>
      <c r="J21" s="14" t="s">
        <v>247</v>
      </c>
    </row>
    <row r="22" spans="1:10" x14ac:dyDescent="0.2">
      <c r="A22" s="14" t="s">
        <v>162</v>
      </c>
      <c r="B22" s="6" t="s">
        <v>75</v>
      </c>
      <c r="C22" s="7" t="s">
        <v>67</v>
      </c>
      <c r="D22" s="8" t="s">
        <v>122</v>
      </c>
      <c r="E22" s="17">
        <v>75033062</v>
      </c>
      <c r="F22" s="21">
        <v>102002207</v>
      </c>
      <c r="G22" s="21">
        <v>600041972</v>
      </c>
      <c r="H22" s="14" t="s">
        <v>246</v>
      </c>
      <c r="I22" s="14" t="s">
        <v>247</v>
      </c>
      <c r="J22" s="14" t="s">
        <v>247</v>
      </c>
    </row>
    <row r="23" spans="1:10" x14ac:dyDescent="0.2">
      <c r="A23" s="14" t="s">
        <v>167</v>
      </c>
      <c r="B23" s="6" t="s">
        <v>73</v>
      </c>
      <c r="C23" s="7" t="s">
        <v>67</v>
      </c>
      <c r="D23" s="8" t="s">
        <v>122</v>
      </c>
      <c r="E23" s="17">
        <v>75033054</v>
      </c>
      <c r="F23" s="21">
        <v>150015968</v>
      </c>
      <c r="G23" s="21">
        <v>650015959</v>
      </c>
      <c r="H23" s="14" t="s">
        <v>246</v>
      </c>
      <c r="I23" s="14" t="s">
        <v>247</v>
      </c>
      <c r="J23" s="14" t="s">
        <v>247</v>
      </c>
    </row>
    <row r="24" spans="1:10" x14ac:dyDescent="0.2">
      <c r="A24" s="14" t="s">
        <v>163</v>
      </c>
      <c r="B24" s="6" t="s">
        <v>76</v>
      </c>
      <c r="C24" s="7" t="s">
        <v>67</v>
      </c>
      <c r="D24" s="8" t="s">
        <v>122</v>
      </c>
      <c r="E24" s="17">
        <v>75033046</v>
      </c>
      <c r="F24" s="21">
        <v>102002771</v>
      </c>
      <c r="G24" s="21">
        <v>600042260</v>
      </c>
      <c r="H24" s="14" t="s">
        <v>246</v>
      </c>
      <c r="I24" s="14" t="s">
        <v>247</v>
      </c>
      <c r="J24" s="14" t="s">
        <v>247</v>
      </c>
    </row>
    <row r="25" spans="1:10" x14ac:dyDescent="0.2">
      <c r="A25" s="14" t="s">
        <v>166</v>
      </c>
      <c r="B25" s="6" t="s">
        <v>77</v>
      </c>
      <c r="C25" s="7" t="s">
        <v>78</v>
      </c>
      <c r="D25" s="8" t="s">
        <v>122</v>
      </c>
      <c r="E25" s="17">
        <v>69764051</v>
      </c>
      <c r="F25" s="21">
        <v>113000499</v>
      </c>
      <c r="G25" s="21">
        <v>613000480</v>
      </c>
      <c r="H25" s="14" t="s">
        <v>246</v>
      </c>
      <c r="I25" s="14" t="s">
        <v>247</v>
      </c>
      <c r="J25" s="14" t="s">
        <v>247</v>
      </c>
    </row>
    <row r="26" spans="1:10" x14ac:dyDescent="0.2">
      <c r="A26" s="14" t="s">
        <v>173</v>
      </c>
      <c r="B26" s="6" t="s">
        <v>81</v>
      </c>
      <c r="C26" s="7" t="s">
        <v>69</v>
      </c>
      <c r="D26" s="8" t="s">
        <v>123</v>
      </c>
      <c r="E26" s="17">
        <v>75034492</v>
      </c>
      <c r="F26" s="21">
        <v>107510481</v>
      </c>
      <c r="G26" s="21">
        <v>600041875</v>
      </c>
      <c r="H26" s="14" t="s">
        <v>246</v>
      </c>
      <c r="I26" s="14" t="s">
        <v>247</v>
      </c>
      <c r="J26" s="14" t="s">
        <v>249</v>
      </c>
    </row>
    <row r="27" spans="1:10" x14ac:dyDescent="0.2">
      <c r="A27" s="14" t="s">
        <v>172</v>
      </c>
      <c r="B27" s="6" t="s">
        <v>81</v>
      </c>
      <c r="C27" s="16" t="s">
        <v>147</v>
      </c>
      <c r="D27" s="8" t="s">
        <v>123</v>
      </c>
      <c r="E27" s="17">
        <v>75034492</v>
      </c>
      <c r="F27" s="24">
        <v>102662941</v>
      </c>
      <c r="G27" s="24">
        <v>600041875</v>
      </c>
      <c r="H27" s="14" t="s">
        <v>246</v>
      </c>
      <c r="I27" s="14" t="s">
        <v>247</v>
      </c>
      <c r="J27" s="14" t="s">
        <v>249</v>
      </c>
    </row>
    <row r="28" spans="1:10" x14ac:dyDescent="0.2">
      <c r="A28" s="14" t="s">
        <v>174</v>
      </c>
      <c r="B28" s="6" t="s">
        <v>79</v>
      </c>
      <c r="C28" s="16" t="s">
        <v>147</v>
      </c>
      <c r="D28" s="8" t="s">
        <v>123</v>
      </c>
      <c r="E28" s="17">
        <v>49528351</v>
      </c>
      <c r="F28" s="24">
        <v>102662401</v>
      </c>
      <c r="G28" s="24">
        <v>600042243</v>
      </c>
      <c r="H28" s="14" t="s">
        <v>246</v>
      </c>
      <c r="I28" s="14" t="s">
        <v>247</v>
      </c>
      <c r="J28" s="14" t="s">
        <v>249</v>
      </c>
    </row>
    <row r="29" spans="1:10" x14ac:dyDescent="0.2">
      <c r="A29" s="14" t="s">
        <v>175</v>
      </c>
      <c r="B29" s="6" t="s">
        <v>79</v>
      </c>
      <c r="C29" s="7" t="s">
        <v>67</v>
      </c>
      <c r="D29" s="8" t="s">
        <v>123</v>
      </c>
      <c r="E29" s="17">
        <v>49528351</v>
      </c>
      <c r="F29" s="21" t="s">
        <v>80</v>
      </c>
      <c r="G29" s="21">
        <v>600042243</v>
      </c>
      <c r="H29" s="14" t="s">
        <v>246</v>
      </c>
      <c r="I29" s="14" t="s">
        <v>247</v>
      </c>
      <c r="J29" s="14" t="s">
        <v>249</v>
      </c>
    </row>
    <row r="30" spans="1:10" x14ac:dyDescent="0.2">
      <c r="A30" s="14" t="s">
        <v>202</v>
      </c>
      <c r="B30" s="6" t="s">
        <v>83</v>
      </c>
      <c r="C30" s="7" t="s">
        <v>69</v>
      </c>
      <c r="D30" s="8" t="s">
        <v>124</v>
      </c>
      <c r="E30" s="17">
        <v>71001085</v>
      </c>
      <c r="F30" s="21" t="s">
        <v>84</v>
      </c>
      <c r="G30" s="21">
        <v>600041506</v>
      </c>
      <c r="H30" s="14" t="s">
        <v>246</v>
      </c>
      <c r="I30" s="14" t="s">
        <v>247</v>
      </c>
      <c r="J30" s="14" t="s">
        <v>250</v>
      </c>
    </row>
    <row r="31" spans="1:10" x14ac:dyDescent="0.2">
      <c r="A31" s="14" t="s">
        <v>201</v>
      </c>
      <c r="B31" s="6" t="s">
        <v>83</v>
      </c>
      <c r="C31" s="16" t="s">
        <v>147</v>
      </c>
      <c r="D31" s="8" t="s">
        <v>124</v>
      </c>
      <c r="E31" s="17">
        <v>71001085</v>
      </c>
      <c r="F31" s="24">
        <v>102662711</v>
      </c>
      <c r="G31" s="24">
        <v>600041506</v>
      </c>
      <c r="H31" s="14" t="s">
        <v>246</v>
      </c>
      <c r="I31" s="14" t="s">
        <v>247</v>
      </c>
      <c r="J31" s="14" t="s">
        <v>250</v>
      </c>
    </row>
    <row r="32" spans="1:10" x14ac:dyDescent="0.2">
      <c r="A32" s="14" t="s">
        <v>204</v>
      </c>
      <c r="B32" s="6" t="s">
        <v>82</v>
      </c>
      <c r="C32" s="16" t="s">
        <v>147</v>
      </c>
      <c r="D32" s="8" t="s">
        <v>124</v>
      </c>
      <c r="E32" s="17">
        <v>70879176</v>
      </c>
      <c r="F32" s="24">
        <v>102662428</v>
      </c>
      <c r="G32" s="24">
        <v>600041999</v>
      </c>
      <c r="H32" s="14" t="s">
        <v>246</v>
      </c>
      <c r="I32" s="14" t="s">
        <v>247</v>
      </c>
      <c r="J32" s="14" t="s">
        <v>250</v>
      </c>
    </row>
    <row r="33" spans="1:10" ht="15" customHeight="1" x14ac:dyDescent="0.2">
      <c r="A33" s="14" t="s">
        <v>203</v>
      </c>
      <c r="B33" s="6" t="s">
        <v>82</v>
      </c>
      <c r="C33" s="7" t="s">
        <v>67</v>
      </c>
      <c r="D33" s="8" t="s">
        <v>124</v>
      </c>
      <c r="E33" s="17">
        <v>70879176</v>
      </c>
      <c r="F33" s="21">
        <v>102002274</v>
      </c>
      <c r="G33" s="21">
        <v>600041999</v>
      </c>
      <c r="H33" s="14" t="s">
        <v>246</v>
      </c>
      <c r="I33" s="14" t="s">
        <v>247</v>
      </c>
      <c r="J33" s="14" t="s">
        <v>250</v>
      </c>
    </row>
    <row r="34" spans="1:10" x14ac:dyDescent="0.2">
      <c r="A34" s="14" t="s">
        <v>205</v>
      </c>
      <c r="B34" s="6" t="s">
        <v>85</v>
      </c>
      <c r="C34" s="7" t="s">
        <v>78</v>
      </c>
      <c r="D34" s="8" t="s">
        <v>124</v>
      </c>
      <c r="E34" s="17">
        <v>71225528</v>
      </c>
      <c r="F34" s="21">
        <v>110450370</v>
      </c>
      <c r="G34" s="21">
        <v>650072812</v>
      </c>
      <c r="H34" s="14" t="s">
        <v>246</v>
      </c>
      <c r="I34" s="14" t="s">
        <v>247</v>
      </c>
      <c r="J34" s="14" t="s">
        <v>250</v>
      </c>
    </row>
    <row r="35" spans="1:10" x14ac:dyDescent="0.2">
      <c r="A35" s="14" t="s">
        <v>192</v>
      </c>
      <c r="B35" s="6" t="s">
        <v>87</v>
      </c>
      <c r="C35" s="7" t="s">
        <v>69</v>
      </c>
      <c r="D35" s="8" t="s">
        <v>125</v>
      </c>
      <c r="E35" s="17">
        <v>70998523</v>
      </c>
      <c r="F35" s="21">
        <v>107510120</v>
      </c>
      <c r="G35" s="21">
        <v>600041522</v>
      </c>
      <c r="H35" s="14" t="s">
        <v>246</v>
      </c>
      <c r="I35" s="14" t="s">
        <v>247</v>
      </c>
      <c r="J35" s="14" t="s">
        <v>251</v>
      </c>
    </row>
    <row r="36" spans="1:10" x14ac:dyDescent="0.2">
      <c r="A36" s="14" t="s">
        <v>191</v>
      </c>
      <c r="B36" s="6" t="s">
        <v>87</v>
      </c>
      <c r="C36" s="16" t="s">
        <v>147</v>
      </c>
      <c r="D36" s="8" t="s">
        <v>125</v>
      </c>
      <c r="E36" s="17">
        <v>70998523</v>
      </c>
      <c r="F36" s="24">
        <v>102662738</v>
      </c>
      <c r="G36" s="24">
        <v>600041522</v>
      </c>
      <c r="H36" s="14" t="s">
        <v>246</v>
      </c>
      <c r="I36" s="14" t="s">
        <v>247</v>
      </c>
      <c r="J36" s="14" t="s">
        <v>251</v>
      </c>
    </row>
    <row r="37" spans="1:10" x14ac:dyDescent="0.2">
      <c r="A37" s="14" t="s">
        <v>194</v>
      </c>
      <c r="B37" s="6" t="s">
        <v>86</v>
      </c>
      <c r="C37" s="16" t="s">
        <v>147</v>
      </c>
      <c r="D37" s="8" t="s">
        <v>125</v>
      </c>
      <c r="E37" s="17">
        <v>70998515</v>
      </c>
      <c r="F37" s="24">
        <v>102662436</v>
      </c>
      <c r="G37" s="24">
        <v>600042006</v>
      </c>
      <c r="H37" s="14" t="s">
        <v>246</v>
      </c>
      <c r="I37" s="14" t="s">
        <v>247</v>
      </c>
      <c r="J37" s="14" t="s">
        <v>251</v>
      </c>
    </row>
    <row r="38" spans="1:10" x14ac:dyDescent="0.2">
      <c r="A38" s="14" t="s">
        <v>193</v>
      </c>
      <c r="B38" s="6" t="s">
        <v>86</v>
      </c>
      <c r="C38" s="7" t="s">
        <v>67</v>
      </c>
      <c r="D38" s="8" t="s">
        <v>125</v>
      </c>
      <c r="E38" s="17">
        <v>70998515</v>
      </c>
      <c r="F38" s="21">
        <v>102002291</v>
      </c>
      <c r="G38" s="21">
        <v>600042006</v>
      </c>
      <c r="H38" s="14" t="s">
        <v>246</v>
      </c>
      <c r="I38" s="14" t="s">
        <v>247</v>
      </c>
      <c r="J38" s="14" t="s">
        <v>251</v>
      </c>
    </row>
    <row r="39" spans="1:10" x14ac:dyDescent="0.2">
      <c r="A39" s="14" t="s">
        <v>151</v>
      </c>
      <c r="B39" s="6" t="s">
        <v>118</v>
      </c>
      <c r="C39" s="7" t="s">
        <v>69</v>
      </c>
      <c r="D39" s="8" t="s">
        <v>145</v>
      </c>
      <c r="E39" s="18" t="s">
        <v>117</v>
      </c>
      <c r="F39" s="26">
        <v>181048922</v>
      </c>
      <c r="G39" s="26">
        <v>691005567</v>
      </c>
      <c r="H39" s="14" t="s">
        <v>246</v>
      </c>
      <c r="I39" s="14" t="s">
        <v>247</v>
      </c>
      <c r="J39" s="14" t="s">
        <v>252</v>
      </c>
    </row>
    <row r="40" spans="1:10" x14ac:dyDescent="0.2">
      <c r="A40" s="14" t="s">
        <v>152</v>
      </c>
      <c r="B40" s="6" t="s">
        <v>118</v>
      </c>
      <c r="C40" s="16" t="s">
        <v>146</v>
      </c>
      <c r="D40" s="8" t="s">
        <v>145</v>
      </c>
      <c r="E40" s="18" t="s">
        <v>117</v>
      </c>
      <c r="F40" s="24">
        <v>181048931</v>
      </c>
      <c r="G40" s="24">
        <v>691005567</v>
      </c>
      <c r="H40" s="14" t="s">
        <v>246</v>
      </c>
      <c r="I40" s="14" t="s">
        <v>247</v>
      </c>
      <c r="J40" s="14" t="s">
        <v>252</v>
      </c>
    </row>
    <row r="41" spans="1:10" x14ac:dyDescent="0.2">
      <c r="A41" s="14" t="s">
        <v>153</v>
      </c>
      <c r="B41" s="6" t="s">
        <v>118</v>
      </c>
      <c r="C41" s="7" t="s">
        <v>67</v>
      </c>
      <c r="D41" s="8" t="s">
        <v>145</v>
      </c>
      <c r="E41" s="18" t="s">
        <v>117</v>
      </c>
      <c r="F41" s="26">
        <v>181076560</v>
      </c>
      <c r="G41" s="24">
        <v>691005567</v>
      </c>
      <c r="H41" s="14" t="s">
        <v>246</v>
      </c>
      <c r="I41" s="14" t="s">
        <v>247</v>
      </c>
      <c r="J41" s="14" t="s">
        <v>252</v>
      </c>
    </row>
    <row r="42" spans="1:10" x14ac:dyDescent="0.2">
      <c r="A42" s="14" t="s">
        <v>632</v>
      </c>
      <c r="B42" s="6" t="s">
        <v>673</v>
      </c>
      <c r="C42" s="7" t="s">
        <v>641</v>
      </c>
      <c r="D42" s="8" t="s">
        <v>633</v>
      </c>
      <c r="E42" s="17">
        <v>61664707</v>
      </c>
      <c r="F42" s="48" t="s">
        <v>634</v>
      </c>
      <c r="G42" s="21">
        <v>600006671</v>
      </c>
      <c r="H42" s="14" t="s">
        <v>246</v>
      </c>
      <c r="I42" s="14" t="s">
        <v>247</v>
      </c>
      <c r="J42" s="14" t="s">
        <v>247</v>
      </c>
    </row>
    <row r="43" spans="1:10" x14ac:dyDescent="0.2">
      <c r="A43" s="14" t="s">
        <v>207</v>
      </c>
      <c r="B43" s="6" t="s">
        <v>88</v>
      </c>
      <c r="C43" s="7" t="s">
        <v>69</v>
      </c>
      <c r="D43" s="8" t="s">
        <v>126</v>
      </c>
      <c r="E43" s="17">
        <v>75002922</v>
      </c>
      <c r="F43" s="21">
        <v>107510090</v>
      </c>
      <c r="G43" s="21">
        <v>600042022</v>
      </c>
      <c r="H43" s="14" t="s">
        <v>246</v>
      </c>
      <c r="I43" s="14" t="s">
        <v>247</v>
      </c>
      <c r="J43" s="14" t="s">
        <v>253</v>
      </c>
    </row>
    <row r="44" spans="1:10" x14ac:dyDescent="0.2">
      <c r="A44" s="14" t="s">
        <v>206</v>
      </c>
      <c r="B44" s="6" t="s">
        <v>88</v>
      </c>
      <c r="C44" s="16" t="s">
        <v>147</v>
      </c>
      <c r="D44" s="8" t="s">
        <v>126</v>
      </c>
      <c r="E44" s="17">
        <v>75002922</v>
      </c>
      <c r="F44" s="24">
        <v>102662452</v>
      </c>
      <c r="G44" s="24">
        <v>600042022</v>
      </c>
      <c r="H44" s="14" t="s">
        <v>246</v>
      </c>
      <c r="I44" s="14" t="s">
        <v>247</v>
      </c>
      <c r="J44" s="14" t="s">
        <v>253</v>
      </c>
    </row>
    <row r="45" spans="1:10" x14ac:dyDescent="0.2">
      <c r="A45" s="14" t="s">
        <v>208</v>
      </c>
      <c r="B45" s="6" t="s">
        <v>88</v>
      </c>
      <c r="C45" s="7" t="s">
        <v>67</v>
      </c>
      <c r="D45" s="8" t="s">
        <v>126</v>
      </c>
      <c r="E45" s="17">
        <v>75002922</v>
      </c>
      <c r="F45" s="21" t="s">
        <v>89</v>
      </c>
      <c r="G45" s="21">
        <v>600042022</v>
      </c>
      <c r="H45" s="14" t="s">
        <v>246</v>
      </c>
      <c r="I45" s="14" t="s">
        <v>247</v>
      </c>
      <c r="J45" s="14" t="s">
        <v>253</v>
      </c>
    </row>
    <row r="46" spans="1:10" x14ac:dyDescent="0.2">
      <c r="A46" s="14" t="s">
        <v>211</v>
      </c>
      <c r="B46" s="6" t="s">
        <v>90</v>
      </c>
      <c r="C46" s="7" t="s">
        <v>69</v>
      </c>
      <c r="D46" s="8" t="s">
        <v>127</v>
      </c>
      <c r="E46" s="17">
        <v>71006559</v>
      </c>
      <c r="F46" s="21">
        <v>107510111</v>
      </c>
      <c r="G46" s="21">
        <v>600042235</v>
      </c>
      <c r="H46" s="14" t="s">
        <v>246</v>
      </c>
      <c r="I46" s="14" t="s">
        <v>247</v>
      </c>
      <c r="J46" s="14" t="s">
        <v>254</v>
      </c>
    </row>
    <row r="47" spans="1:10" x14ac:dyDescent="0.2">
      <c r="A47" s="14" t="s">
        <v>210</v>
      </c>
      <c r="B47" s="6" t="s">
        <v>90</v>
      </c>
      <c r="C47" s="16" t="s">
        <v>147</v>
      </c>
      <c r="D47" s="8" t="s">
        <v>127</v>
      </c>
      <c r="E47" s="17">
        <v>71006559</v>
      </c>
      <c r="F47" s="24">
        <v>102662321</v>
      </c>
      <c r="G47" s="24">
        <v>600042235</v>
      </c>
      <c r="H47" s="14" t="s">
        <v>246</v>
      </c>
      <c r="I47" s="14" t="s">
        <v>247</v>
      </c>
      <c r="J47" s="14" t="s">
        <v>254</v>
      </c>
    </row>
    <row r="48" spans="1:10" x14ac:dyDescent="0.2">
      <c r="A48" s="14" t="s">
        <v>212</v>
      </c>
      <c r="B48" s="6" t="s">
        <v>90</v>
      </c>
      <c r="C48" s="16" t="s">
        <v>146</v>
      </c>
      <c r="D48" s="8" t="s">
        <v>127</v>
      </c>
      <c r="E48" s="17">
        <v>71006559</v>
      </c>
      <c r="F48" s="24">
        <v>181091291</v>
      </c>
      <c r="G48" s="24">
        <v>600042235</v>
      </c>
      <c r="H48" s="14" t="s">
        <v>246</v>
      </c>
      <c r="I48" s="14" t="s">
        <v>247</v>
      </c>
      <c r="J48" s="14" t="s">
        <v>254</v>
      </c>
    </row>
    <row r="49" spans="1:10" x14ac:dyDescent="0.2">
      <c r="A49" s="14" t="s">
        <v>209</v>
      </c>
      <c r="B49" s="6" t="s">
        <v>90</v>
      </c>
      <c r="C49" s="7" t="s">
        <v>67</v>
      </c>
      <c r="D49" s="8" t="s">
        <v>127</v>
      </c>
      <c r="E49" s="17">
        <v>71006559</v>
      </c>
      <c r="F49" s="21">
        <v>102002037</v>
      </c>
      <c r="G49" s="21">
        <v>600042235</v>
      </c>
      <c r="H49" s="14" t="s">
        <v>246</v>
      </c>
      <c r="I49" s="14" t="s">
        <v>247</v>
      </c>
      <c r="J49" s="14" t="s">
        <v>254</v>
      </c>
    </row>
    <row r="50" spans="1:10" x14ac:dyDescent="0.2">
      <c r="A50" s="14" t="s">
        <v>213</v>
      </c>
      <c r="B50" s="6" t="s">
        <v>93</v>
      </c>
      <c r="C50" s="7" t="s">
        <v>69</v>
      </c>
      <c r="D50" s="8" t="s">
        <v>128</v>
      </c>
      <c r="E50" s="17">
        <v>75033445</v>
      </c>
      <c r="F50" s="21">
        <v>107510197</v>
      </c>
      <c r="G50" s="21">
        <v>600041573</v>
      </c>
      <c r="H50" s="14" t="s">
        <v>246</v>
      </c>
      <c r="I50" s="14" t="s">
        <v>247</v>
      </c>
      <c r="J50" s="14" t="s">
        <v>255</v>
      </c>
    </row>
    <row r="51" spans="1:10" x14ac:dyDescent="0.2">
      <c r="A51" s="14" t="s">
        <v>214</v>
      </c>
      <c r="B51" s="6" t="s">
        <v>93</v>
      </c>
      <c r="C51" s="16" t="s">
        <v>146</v>
      </c>
      <c r="D51" s="8" t="s">
        <v>128</v>
      </c>
      <c r="E51" s="17">
        <v>75033445</v>
      </c>
      <c r="F51" s="24">
        <v>162000596</v>
      </c>
      <c r="G51" s="24">
        <v>600041573</v>
      </c>
      <c r="H51" s="14" t="s">
        <v>246</v>
      </c>
      <c r="I51" s="14" t="s">
        <v>247</v>
      </c>
      <c r="J51" s="14" t="s">
        <v>255</v>
      </c>
    </row>
    <row r="52" spans="1:10" x14ac:dyDescent="0.2">
      <c r="A52" s="14" t="s">
        <v>215</v>
      </c>
      <c r="B52" s="6" t="s">
        <v>91</v>
      </c>
      <c r="C52" s="16" t="s">
        <v>147</v>
      </c>
      <c r="D52" s="8" t="s">
        <v>128</v>
      </c>
      <c r="E52" s="17">
        <v>75033453</v>
      </c>
      <c r="F52" s="24">
        <v>162104421</v>
      </c>
      <c r="G52" s="24">
        <v>600042049</v>
      </c>
      <c r="H52" s="14" t="s">
        <v>246</v>
      </c>
      <c r="I52" s="14" t="s">
        <v>247</v>
      </c>
      <c r="J52" s="14" t="s">
        <v>255</v>
      </c>
    </row>
    <row r="53" spans="1:10" x14ac:dyDescent="0.2">
      <c r="A53" s="14" t="s">
        <v>216</v>
      </c>
      <c r="B53" s="6" t="s">
        <v>91</v>
      </c>
      <c r="C53" s="7" t="s">
        <v>67</v>
      </c>
      <c r="D53" s="8" t="s">
        <v>128</v>
      </c>
      <c r="E53" s="17">
        <v>75033453</v>
      </c>
      <c r="F53" s="21" t="s">
        <v>92</v>
      </c>
      <c r="G53" s="21">
        <v>600042049</v>
      </c>
      <c r="H53" s="14" t="s">
        <v>246</v>
      </c>
      <c r="I53" s="14" t="s">
        <v>247</v>
      </c>
      <c r="J53" s="14" t="s">
        <v>255</v>
      </c>
    </row>
    <row r="54" spans="1:10" x14ac:dyDescent="0.2">
      <c r="A54" s="14" t="s">
        <v>219</v>
      </c>
      <c r="B54" s="6" t="s">
        <v>94</v>
      </c>
      <c r="C54" s="7" t="s">
        <v>69</v>
      </c>
      <c r="D54" s="8" t="s">
        <v>129</v>
      </c>
      <c r="E54" s="17">
        <v>75034794</v>
      </c>
      <c r="F54" s="21" t="s">
        <v>95</v>
      </c>
      <c r="G54" s="21">
        <v>600041891</v>
      </c>
      <c r="H54" s="14" t="s">
        <v>246</v>
      </c>
      <c r="I54" s="14" t="s">
        <v>247</v>
      </c>
      <c r="J54" s="14" t="s">
        <v>256</v>
      </c>
    </row>
    <row r="55" spans="1:10" x14ac:dyDescent="0.2">
      <c r="A55" s="14" t="s">
        <v>217</v>
      </c>
      <c r="B55" s="6" t="s">
        <v>94</v>
      </c>
      <c r="C55" s="16" t="s">
        <v>147</v>
      </c>
      <c r="D55" s="8" t="s">
        <v>129</v>
      </c>
      <c r="E55" s="17">
        <v>75034794</v>
      </c>
      <c r="F55" s="24">
        <v>102662339</v>
      </c>
      <c r="G55" s="24">
        <v>600041891</v>
      </c>
      <c r="H55" s="14" t="s">
        <v>246</v>
      </c>
      <c r="I55" s="14" t="s">
        <v>247</v>
      </c>
      <c r="J55" s="14" t="s">
        <v>256</v>
      </c>
    </row>
    <row r="56" spans="1:10" x14ac:dyDescent="0.2">
      <c r="A56" s="14" t="s">
        <v>218</v>
      </c>
      <c r="B56" s="6" t="s">
        <v>94</v>
      </c>
      <c r="C56" s="7" t="s">
        <v>67</v>
      </c>
      <c r="D56" s="8" t="s">
        <v>129</v>
      </c>
      <c r="E56" s="17">
        <v>75034794</v>
      </c>
      <c r="F56" s="21" t="s">
        <v>96</v>
      </c>
      <c r="G56" s="21">
        <v>600041891</v>
      </c>
      <c r="H56" s="14" t="s">
        <v>246</v>
      </c>
      <c r="I56" s="14" t="s">
        <v>247</v>
      </c>
      <c r="J56" s="14" t="s">
        <v>256</v>
      </c>
    </row>
    <row r="57" spans="1:10" x14ac:dyDescent="0.2">
      <c r="A57" s="14" t="s">
        <v>222</v>
      </c>
      <c r="B57" s="6" t="s">
        <v>97</v>
      </c>
      <c r="C57" s="7" t="s">
        <v>69</v>
      </c>
      <c r="D57" s="8" t="s">
        <v>130</v>
      </c>
      <c r="E57" s="17">
        <v>70990751</v>
      </c>
      <c r="F57" s="21">
        <v>107516802</v>
      </c>
      <c r="G57" s="21">
        <v>600041883</v>
      </c>
      <c r="H57" s="14" t="s">
        <v>246</v>
      </c>
      <c r="I57" s="14" t="s">
        <v>247</v>
      </c>
      <c r="J57" s="14" t="s">
        <v>257</v>
      </c>
    </row>
    <row r="58" spans="1:10" x14ac:dyDescent="0.2">
      <c r="A58" s="14" t="s">
        <v>221</v>
      </c>
      <c r="B58" s="6" t="s">
        <v>97</v>
      </c>
      <c r="C58" s="16" t="s">
        <v>147</v>
      </c>
      <c r="D58" s="8" t="s">
        <v>130</v>
      </c>
      <c r="E58" s="17">
        <v>70990751</v>
      </c>
      <c r="F58" s="24">
        <v>102738726</v>
      </c>
      <c r="G58" s="24">
        <v>600041883</v>
      </c>
      <c r="H58" s="14" t="s">
        <v>246</v>
      </c>
      <c r="I58" s="14" t="s">
        <v>247</v>
      </c>
      <c r="J58" s="14" t="s">
        <v>257</v>
      </c>
    </row>
    <row r="59" spans="1:10" x14ac:dyDescent="0.2">
      <c r="A59" s="14" t="s">
        <v>220</v>
      </c>
      <c r="B59" s="6" t="s">
        <v>97</v>
      </c>
      <c r="C59" s="7" t="s">
        <v>67</v>
      </c>
      <c r="D59" s="8" t="s">
        <v>130</v>
      </c>
      <c r="E59" s="17">
        <v>70990751</v>
      </c>
      <c r="F59" s="21" t="s">
        <v>98</v>
      </c>
      <c r="G59" s="21">
        <v>600041883</v>
      </c>
      <c r="H59" s="14" t="s">
        <v>246</v>
      </c>
      <c r="I59" s="14" t="s">
        <v>247</v>
      </c>
      <c r="J59" s="14" t="s">
        <v>257</v>
      </c>
    </row>
    <row r="60" spans="1:10" x14ac:dyDescent="0.2">
      <c r="A60" s="14" t="s">
        <v>196</v>
      </c>
      <c r="B60" s="6" t="s">
        <v>99</v>
      </c>
      <c r="C60" s="7" t="s">
        <v>69</v>
      </c>
      <c r="D60" s="8" t="s">
        <v>141</v>
      </c>
      <c r="E60" s="17">
        <v>70993432</v>
      </c>
      <c r="F60" s="21">
        <v>107510227</v>
      </c>
      <c r="G60" s="21">
        <v>600042197</v>
      </c>
      <c r="H60" s="14" t="s">
        <v>246</v>
      </c>
      <c r="I60" s="14" t="s">
        <v>247</v>
      </c>
      <c r="J60" s="14" t="s">
        <v>258</v>
      </c>
    </row>
    <row r="61" spans="1:10" x14ac:dyDescent="0.2">
      <c r="A61" s="14" t="s">
        <v>195</v>
      </c>
      <c r="B61" s="6" t="s">
        <v>99</v>
      </c>
      <c r="C61" s="16" t="s">
        <v>147</v>
      </c>
      <c r="D61" s="8" t="s">
        <v>141</v>
      </c>
      <c r="E61" s="17">
        <v>70993432</v>
      </c>
      <c r="F61" s="24">
        <v>102662797</v>
      </c>
      <c r="G61" s="24">
        <v>600042197</v>
      </c>
      <c r="H61" s="14" t="s">
        <v>246</v>
      </c>
      <c r="I61" s="14" t="s">
        <v>247</v>
      </c>
      <c r="J61" s="14" t="s">
        <v>258</v>
      </c>
    </row>
    <row r="62" spans="1:10" ht="15" customHeight="1" x14ac:dyDescent="0.2">
      <c r="A62" s="14" t="s">
        <v>154</v>
      </c>
      <c r="B62" s="6" t="s">
        <v>100</v>
      </c>
      <c r="C62" s="7" t="s">
        <v>69</v>
      </c>
      <c r="D62" s="8" t="s">
        <v>100</v>
      </c>
      <c r="E62" s="19">
        <v>28391357</v>
      </c>
      <c r="F62" s="22">
        <v>181005239</v>
      </c>
      <c r="G62" s="22">
        <v>691000328</v>
      </c>
      <c r="H62" s="14" t="s">
        <v>246</v>
      </c>
      <c r="I62" s="14" t="s">
        <v>247</v>
      </c>
      <c r="J62" s="14" t="s">
        <v>259</v>
      </c>
    </row>
    <row r="63" spans="1:10" x14ac:dyDescent="0.2">
      <c r="A63" s="14" t="s">
        <v>155</v>
      </c>
      <c r="B63" s="6" t="s">
        <v>100</v>
      </c>
      <c r="C63" s="16" t="s">
        <v>147</v>
      </c>
      <c r="D63" s="8" t="s">
        <v>100</v>
      </c>
      <c r="E63" s="19">
        <v>28391357</v>
      </c>
      <c r="F63" s="24">
        <v>181005247</v>
      </c>
      <c r="G63" s="24">
        <v>691000328</v>
      </c>
      <c r="H63" s="14" t="s">
        <v>246</v>
      </c>
      <c r="I63" s="14" t="s">
        <v>247</v>
      </c>
      <c r="J63" s="14" t="s">
        <v>259</v>
      </c>
    </row>
    <row r="64" spans="1:10" ht="16" customHeight="1" x14ac:dyDescent="0.2">
      <c r="A64" s="14" t="s">
        <v>224</v>
      </c>
      <c r="B64" s="6" t="s">
        <v>101</v>
      </c>
      <c r="C64" s="7" t="s">
        <v>69</v>
      </c>
      <c r="D64" s="8" t="s">
        <v>131</v>
      </c>
      <c r="E64" s="20">
        <v>72554215</v>
      </c>
      <c r="F64" s="23" t="s">
        <v>102</v>
      </c>
      <c r="G64" s="23">
        <v>691004072</v>
      </c>
      <c r="H64" s="14" t="s">
        <v>246</v>
      </c>
      <c r="I64" s="14" t="s">
        <v>247</v>
      </c>
      <c r="J64" s="14" t="s">
        <v>260</v>
      </c>
    </row>
    <row r="65" spans="1:10" x14ac:dyDescent="0.2">
      <c r="A65" s="14" t="s">
        <v>223</v>
      </c>
      <c r="B65" s="6" t="s">
        <v>101</v>
      </c>
      <c r="C65" s="16" t="s">
        <v>146</v>
      </c>
      <c r="D65" s="8" t="s">
        <v>131</v>
      </c>
      <c r="E65" s="20">
        <v>72554215</v>
      </c>
      <c r="F65" s="24">
        <v>181035812</v>
      </c>
      <c r="G65" s="24">
        <v>691004072</v>
      </c>
      <c r="H65" s="14" t="s">
        <v>246</v>
      </c>
      <c r="I65" s="14" t="s">
        <v>247</v>
      </c>
      <c r="J65" s="14" t="s">
        <v>260</v>
      </c>
    </row>
    <row r="66" spans="1:10" x14ac:dyDescent="0.2">
      <c r="A66" s="14" t="s">
        <v>198</v>
      </c>
      <c r="B66" s="6" t="s">
        <v>104</v>
      </c>
      <c r="C66" s="7" t="s">
        <v>69</v>
      </c>
      <c r="D66" s="8" t="s">
        <v>142</v>
      </c>
      <c r="E66" s="17">
        <v>70996857</v>
      </c>
      <c r="F66" s="21" t="s">
        <v>105</v>
      </c>
      <c r="G66" s="21">
        <v>600041620</v>
      </c>
      <c r="H66" s="14" t="s">
        <v>246</v>
      </c>
      <c r="I66" s="14" t="s">
        <v>247</v>
      </c>
      <c r="J66" s="14" t="s">
        <v>261</v>
      </c>
    </row>
    <row r="67" spans="1:10" x14ac:dyDescent="0.2">
      <c r="A67" s="14" t="s">
        <v>197</v>
      </c>
      <c r="B67" s="6" t="s">
        <v>104</v>
      </c>
      <c r="C67" s="16" t="s">
        <v>146</v>
      </c>
      <c r="D67" s="8" t="s">
        <v>142</v>
      </c>
      <c r="E67" s="17">
        <v>70996857</v>
      </c>
      <c r="F67" s="24">
        <v>162000570</v>
      </c>
      <c r="G67" s="24">
        <v>600041620</v>
      </c>
      <c r="H67" s="14" t="s">
        <v>246</v>
      </c>
      <c r="I67" s="14" t="s">
        <v>247</v>
      </c>
      <c r="J67" s="14" t="s">
        <v>261</v>
      </c>
    </row>
    <row r="68" spans="1:10" x14ac:dyDescent="0.2">
      <c r="A68" s="14" t="s">
        <v>200</v>
      </c>
      <c r="B68" s="6" t="s">
        <v>103</v>
      </c>
      <c r="C68" s="16" t="s">
        <v>147</v>
      </c>
      <c r="D68" s="8" t="s">
        <v>142</v>
      </c>
      <c r="E68" s="17">
        <v>70996865</v>
      </c>
      <c r="F68" s="24">
        <v>102662509</v>
      </c>
      <c r="G68" s="24">
        <v>600042073</v>
      </c>
      <c r="H68" s="14" t="s">
        <v>246</v>
      </c>
      <c r="I68" s="14" t="s">
        <v>247</v>
      </c>
      <c r="J68" s="14" t="s">
        <v>261</v>
      </c>
    </row>
    <row r="69" spans="1:10" x14ac:dyDescent="0.2">
      <c r="A69" s="14" t="s">
        <v>199</v>
      </c>
      <c r="B69" s="6" t="s">
        <v>103</v>
      </c>
      <c r="C69" s="7" t="s">
        <v>67</v>
      </c>
      <c r="D69" s="8" t="s">
        <v>142</v>
      </c>
      <c r="E69" s="17">
        <v>70996865</v>
      </c>
      <c r="F69" s="21">
        <v>102002461</v>
      </c>
      <c r="G69" s="21">
        <v>600042073</v>
      </c>
      <c r="H69" s="14" t="s">
        <v>246</v>
      </c>
      <c r="I69" s="14" t="s">
        <v>247</v>
      </c>
      <c r="J69" s="14" t="s">
        <v>261</v>
      </c>
    </row>
    <row r="70" spans="1:10" x14ac:dyDescent="0.2">
      <c r="A70" s="14" t="s">
        <v>176</v>
      </c>
      <c r="B70" s="6" t="s">
        <v>107</v>
      </c>
      <c r="C70" s="7" t="s">
        <v>69</v>
      </c>
      <c r="D70" s="8" t="s">
        <v>143</v>
      </c>
      <c r="E70" s="17">
        <v>70990662</v>
      </c>
      <c r="F70" s="21">
        <v>107510260</v>
      </c>
      <c r="G70" s="21">
        <v>600041638</v>
      </c>
      <c r="H70" s="14" t="s">
        <v>246</v>
      </c>
      <c r="I70" s="14" t="s">
        <v>247</v>
      </c>
      <c r="J70" s="14" t="s">
        <v>262</v>
      </c>
    </row>
    <row r="71" spans="1:10" x14ac:dyDescent="0.2">
      <c r="A71" s="14" t="s">
        <v>177</v>
      </c>
      <c r="B71" s="6" t="s">
        <v>106</v>
      </c>
      <c r="C71" s="7" t="s">
        <v>67</v>
      </c>
      <c r="D71" s="8" t="s">
        <v>143</v>
      </c>
      <c r="E71" s="17">
        <v>70990654</v>
      </c>
      <c r="F71" s="21">
        <v>102002479</v>
      </c>
      <c r="G71" s="21">
        <v>600042081</v>
      </c>
      <c r="H71" s="14" t="s">
        <v>246</v>
      </c>
      <c r="I71" s="14" t="s">
        <v>247</v>
      </c>
      <c r="J71" s="14" t="s">
        <v>262</v>
      </c>
    </row>
    <row r="72" spans="1:10" x14ac:dyDescent="0.2">
      <c r="A72" s="14" t="s">
        <v>226</v>
      </c>
      <c r="B72" s="6" t="s">
        <v>108</v>
      </c>
      <c r="C72" s="7" t="s">
        <v>69</v>
      </c>
      <c r="D72" s="8" t="s">
        <v>132</v>
      </c>
      <c r="E72" s="17">
        <v>71004581</v>
      </c>
      <c r="F72" s="21">
        <v>107510049</v>
      </c>
      <c r="G72" s="21">
        <v>600041484</v>
      </c>
      <c r="H72" s="14" t="s">
        <v>246</v>
      </c>
      <c r="I72" s="14" t="s">
        <v>247</v>
      </c>
      <c r="J72" s="14" t="s">
        <v>248</v>
      </c>
    </row>
    <row r="73" spans="1:10" x14ac:dyDescent="0.2">
      <c r="A73" s="14" t="s">
        <v>225</v>
      </c>
      <c r="B73" s="6" t="s">
        <v>108</v>
      </c>
      <c r="C73" s="16" t="s">
        <v>147</v>
      </c>
      <c r="D73" s="8" t="s">
        <v>132</v>
      </c>
      <c r="E73" s="17">
        <v>71004581</v>
      </c>
      <c r="F73" s="24">
        <v>102662681</v>
      </c>
      <c r="G73" s="24">
        <v>600041484</v>
      </c>
      <c r="H73" s="14" t="s">
        <v>246</v>
      </c>
      <c r="I73" s="14" t="s">
        <v>247</v>
      </c>
      <c r="J73" s="14" t="s">
        <v>248</v>
      </c>
    </row>
    <row r="74" spans="1:10" x14ac:dyDescent="0.2">
      <c r="A74" s="14" t="s">
        <v>229</v>
      </c>
      <c r="B74" s="6" t="s">
        <v>109</v>
      </c>
      <c r="C74" s="7" t="s">
        <v>69</v>
      </c>
      <c r="D74" s="8" t="s">
        <v>133</v>
      </c>
      <c r="E74" s="17">
        <v>70991634</v>
      </c>
      <c r="F74" s="21">
        <v>107510294</v>
      </c>
      <c r="G74" s="21">
        <v>600042090</v>
      </c>
      <c r="H74" s="14" t="s">
        <v>246</v>
      </c>
      <c r="I74" s="14" t="s">
        <v>247</v>
      </c>
      <c r="J74" s="14" t="s">
        <v>263</v>
      </c>
    </row>
    <row r="75" spans="1:10" x14ac:dyDescent="0.2">
      <c r="A75" s="14" t="s">
        <v>228</v>
      </c>
      <c r="B75" s="6" t="s">
        <v>109</v>
      </c>
      <c r="C75" s="16" t="s">
        <v>147</v>
      </c>
      <c r="D75" s="8" t="s">
        <v>133</v>
      </c>
      <c r="E75" s="17">
        <v>70991634</v>
      </c>
      <c r="F75" s="24">
        <v>102662525</v>
      </c>
      <c r="G75" s="24">
        <v>600042090</v>
      </c>
      <c r="H75" s="14" t="s">
        <v>246</v>
      </c>
      <c r="I75" s="14" t="s">
        <v>247</v>
      </c>
      <c r="J75" s="14" t="s">
        <v>263</v>
      </c>
    </row>
    <row r="76" spans="1:10" x14ac:dyDescent="0.2">
      <c r="A76" s="14" t="s">
        <v>227</v>
      </c>
      <c r="B76" s="6" t="s">
        <v>109</v>
      </c>
      <c r="C76" s="7" t="s">
        <v>67</v>
      </c>
      <c r="D76" s="8" t="s">
        <v>133</v>
      </c>
      <c r="E76" s="17">
        <v>70991634</v>
      </c>
      <c r="F76" s="21">
        <v>102002517</v>
      </c>
      <c r="G76" s="21">
        <v>600042090</v>
      </c>
      <c r="H76" s="14" t="s">
        <v>246</v>
      </c>
      <c r="I76" s="14" t="s">
        <v>247</v>
      </c>
      <c r="J76" s="14" t="s">
        <v>263</v>
      </c>
    </row>
    <row r="77" spans="1:10" x14ac:dyDescent="0.2">
      <c r="A77" s="14" t="s">
        <v>232</v>
      </c>
      <c r="B77" s="6" t="s">
        <v>110</v>
      </c>
      <c r="C77" s="7" t="s">
        <v>69</v>
      </c>
      <c r="D77" s="8" t="s">
        <v>134</v>
      </c>
      <c r="E77" s="17">
        <v>70892598</v>
      </c>
      <c r="F77" s="21">
        <v>150013353</v>
      </c>
      <c r="G77" s="21">
        <v>600042103</v>
      </c>
      <c r="H77" s="14" t="s">
        <v>246</v>
      </c>
      <c r="I77" s="14" t="s">
        <v>247</v>
      </c>
      <c r="J77" s="14" t="s">
        <v>264</v>
      </c>
    </row>
    <row r="78" spans="1:10" x14ac:dyDescent="0.2">
      <c r="A78" s="14" t="s">
        <v>231</v>
      </c>
      <c r="B78" s="6" t="s">
        <v>110</v>
      </c>
      <c r="C78" s="16" t="s">
        <v>147</v>
      </c>
      <c r="D78" s="8" t="s">
        <v>134</v>
      </c>
      <c r="E78" s="17">
        <v>70892598</v>
      </c>
      <c r="F78" s="24">
        <v>102662533</v>
      </c>
      <c r="G78" s="24">
        <v>600042103</v>
      </c>
      <c r="H78" s="14" t="s">
        <v>246</v>
      </c>
      <c r="I78" s="14" t="s">
        <v>247</v>
      </c>
      <c r="J78" s="14" t="s">
        <v>264</v>
      </c>
    </row>
    <row r="79" spans="1:10" x14ac:dyDescent="0.2">
      <c r="A79" s="14" t="s">
        <v>230</v>
      </c>
      <c r="B79" s="6" t="s">
        <v>110</v>
      </c>
      <c r="C79" s="7" t="s">
        <v>67</v>
      </c>
      <c r="D79" s="8" t="s">
        <v>134</v>
      </c>
      <c r="E79" s="17">
        <v>70892598</v>
      </c>
      <c r="F79" s="21">
        <v>102002525</v>
      </c>
      <c r="G79" s="21">
        <v>600042103</v>
      </c>
      <c r="H79" s="14" t="s">
        <v>246</v>
      </c>
      <c r="I79" s="14" t="s">
        <v>247</v>
      </c>
      <c r="J79" s="14" t="s">
        <v>264</v>
      </c>
    </row>
    <row r="80" spans="1:10" x14ac:dyDescent="0.2">
      <c r="A80" s="14" t="s">
        <v>233</v>
      </c>
      <c r="B80" s="6" t="s">
        <v>111</v>
      </c>
      <c r="C80" s="7" t="s">
        <v>69</v>
      </c>
      <c r="D80" s="8" t="s">
        <v>135</v>
      </c>
      <c r="E80" s="17">
        <v>71294201</v>
      </c>
      <c r="F80" s="21">
        <v>181070740</v>
      </c>
      <c r="G80" s="21">
        <v>691008361</v>
      </c>
      <c r="H80" s="14" t="s">
        <v>246</v>
      </c>
      <c r="I80" s="14" t="s">
        <v>247</v>
      </c>
      <c r="J80" s="14" t="s">
        <v>265</v>
      </c>
    </row>
    <row r="81" spans="1:10" ht="15" customHeight="1" x14ac:dyDescent="0.2">
      <c r="A81" s="14" t="s">
        <v>234</v>
      </c>
      <c r="B81" s="6" t="s">
        <v>111</v>
      </c>
      <c r="C81" s="16" t="s">
        <v>146</v>
      </c>
      <c r="D81" s="8" t="s">
        <v>135</v>
      </c>
      <c r="E81" s="17">
        <v>71294201</v>
      </c>
      <c r="F81" s="24">
        <v>181070758</v>
      </c>
      <c r="G81" s="24">
        <v>691008361</v>
      </c>
      <c r="H81" s="14" t="s">
        <v>246</v>
      </c>
      <c r="I81" s="14" t="s">
        <v>247</v>
      </c>
      <c r="J81" s="14" t="s">
        <v>265</v>
      </c>
    </row>
    <row r="82" spans="1:10" x14ac:dyDescent="0.2">
      <c r="A82" s="14" t="s">
        <v>179</v>
      </c>
      <c r="B82" s="6" t="s">
        <v>113</v>
      </c>
      <c r="C82" s="7" t="s">
        <v>69</v>
      </c>
      <c r="D82" s="8" t="s">
        <v>138</v>
      </c>
      <c r="E82" s="17">
        <v>75031671</v>
      </c>
      <c r="F82" s="21">
        <v>107516080</v>
      </c>
      <c r="G82" s="21">
        <v>600041824</v>
      </c>
      <c r="H82" s="14" t="s">
        <v>246</v>
      </c>
      <c r="I82" s="14" t="s">
        <v>247</v>
      </c>
      <c r="J82" s="14" t="s">
        <v>266</v>
      </c>
    </row>
    <row r="83" spans="1:10" x14ac:dyDescent="0.2">
      <c r="A83" s="14" t="s">
        <v>178</v>
      </c>
      <c r="B83" s="6" t="s">
        <v>113</v>
      </c>
      <c r="C83" s="16" t="s">
        <v>147</v>
      </c>
      <c r="D83" s="8" t="s">
        <v>138</v>
      </c>
      <c r="E83" s="17">
        <v>75031671</v>
      </c>
      <c r="F83" s="24">
        <v>102726400</v>
      </c>
      <c r="G83" s="24">
        <v>600041824</v>
      </c>
      <c r="H83" s="14" t="s">
        <v>246</v>
      </c>
      <c r="I83" s="14" t="s">
        <v>247</v>
      </c>
      <c r="J83" s="14" t="s">
        <v>266</v>
      </c>
    </row>
    <row r="84" spans="1:10" x14ac:dyDescent="0.2">
      <c r="A84" s="14" t="s">
        <v>180</v>
      </c>
      <c r="B84" s="6" t="s">
        <v>112</v>
      </c>
      <c r="C84" s="16" t="s">
        <v>147</v>
      </c>
      <c r="D84" s="8" t="s">
        <v>138</v>
      </c>
      <c r="E84" s="17">
        <v>43750699</v>
      </c>
      <c r="F84" s="24">
        <v>102726311</v>
      </c>
      <c r="G84" s="24">
        <v>600042219</v>
      </c>
      <c r="H84" s="14" t="s">
        <v>246</v>
      </c>
      <c r="I84" s="14" t="s">
        <v>247</v>
      </c>
      <c r="J84" s="14" t="s">
        <v>266</v>
      </c>
    </row>
    <row r="85" spans="1:10" x14ac:dyDescent="0.2">
      <c r="A85" s="14" t="s">
        <v>181</v>
      </c>
      <c r="B85" s="6" t="s">
        <v>112</v>
      </c>
      <c r="C85" s="7" t="s">
        <v>67</v>
      </c>
      <c r="D85" s="8" t="s">
        <v>138</v>
      </c>
      <c r="E85" s="17">
        <v>43750699</v>
      </c>
      <c r="F85" s="21">
        <v>108003931</v>
      </c>
      <c r="G85" s="21">
        <v>600042219</v>
      </c>
      <c r="H85" s="14" t="s">
        <v>246</v>
      </c>
      <c r="I85" s="14" t="s">
        <v>247</v>
      </c>
      <c r="J85" s="14" t="s">
        <v>266</v>
      </c>
    </row>
    <row r="86" spans="1:10" x14ac:dyDescent="0.2">
      <c r="A86" s="14" t="s">
        <v>235</v>
      </c>
      <c r="B86" s="6" t="s">
        <v>114</v>
      </c>
      <c r="C86" s="7" t="s">
        <v>69</v>
      </c>
      <c r="D86" s="8" t="s">
        <v>136</v>
      </c>
      <c r="E86" s="17">
        <v>72548011</v>
      </c>
      <c r="F86" s="21">
        <v>181030136</v>
      </c>
      <c r="G86" s="21">
        <v>691003262</v>
      </c>
      <c r="H86" s="14" t="s">
        <v>246</v>
      </c>
      <c r="I86" s="14" t="s">
        <v>247</v>
      </c>
      <c r="J86" s="14" t="s">
        <v>267</v>
      </c>
    </row>
    <row r="87" spans="1:10" x14ac:dyDescent="0.2">
      <c r="A87" s="14" t="s">
        <v>236</v>
      </c>
      <c r="B87" s="6" t="s">
        <v>114</v>
      </c>
      <c r="C87" s="16" t="s">
        <v>146</v>
      </c>
      <c r="D87" s="8" t="s">
        <v>136</v>
      </c>
      <c r="E87" s="17">
        <v>72548011</v>
      </c>
      <c r="F87" s="24">
        <v>181030144</v>
      </c>
      <c r="G87" s="24">
        <v>691003262</v>
      </c>
      <c r="H87" s="14" t="s">
        <v>246</v>
      </c>
      <c r="I87" s="14" t="s">
        <v>247</v>
      </c>
      <c r="J87" s="14" t="s">
        <v>267</v>
      </c>
    </row>
    <row r="88" spans="1:10" x14ac:dyDescent="0.2">
      <c r="A88" s="14" t="s">
        <v>183</v>
      </c>
      <c r="B88" s="6" t="s">
        <v>115</v>
      </c>
      <c r="C88" s="7" t="s">
        <v>69</v>
      </c>
      <c r="D88" s="8" t="s">
        <v>139</v>
      </c>
      <c r="E88" s="17">
        <v>71000585</v>
      </c>
      <c r="F88" s="21">
        <v>107513358</v>
      </c>
      <c r="G88" s="21">
        <v>600046427</v>
      </c>
      <c r="H88" s="14" t="s">
        <v>246</v>
      </c>
      <c r="I88" s="14" t="s">
        <v>247</v>
      </c>
      <c r="J88" s="14" t="s">
        <v>268</v>
      </c>
    </row>
    <row r="89" spans="1:10" x14ac:dyDescent="0.2">
      <c r="A89" s="14" t="s">
        <v>184</v>
      </c>
      <c r="B89" s="6" t="s">
        <v>115</v>
      </c>
      <c r="C89" s="16" t="s">
        <v>146</v>
      </c>
      <c r="D89" s="8" t="s">
        <v>139</v>
      </c>
      <c r="E89" s="17">
        <v>71000585</v>
      </c>
      <c r="F89" s="24">
        <v>181103133</v>
      </c>
      <c r="G89" s="24">
        <v>600046427</v>
      </c>
      <c r="H89" s="14" t="s">
        <v>246</v>
      </c>
      <c r="I89" s="14" t="s">
        <v>247</v>
      </c>
      <c r="J89" s="14" t="s">
        <v>268</v>
      </c>
    </row>
    <row r="90" spans="1:10" x14ac:dyDescent="0.2">
      <c r="A90" s="14" t="s">
        <v>182</v>
      </c>
      <c r="B90" s="6" t="s">
        <v>115</v>
      </c>
      <c r="C90" s="7" t="s">
        <v>67</v>
      </c>
      <c r="D90" s="8" t="s">
        <v>139</v>
      </c>
      <c r="E90" s="17">
        <v>71000585</v>
      </c>
      <c r="F90" s="21">
        <v>102226717</v>
      </c>
      <c r="G90" s="21">
        <v>600046427</v>
      </c>
      <c r="H90" s="14" t="s">
        <v>246</v>
      </c>
      <c r="I90" s="14" t="s">
        <v>247</v>
      </c>
      <c r="J90" s="14" t="s">
        <v>268</v>
      </c>
    </row>
    <row r="91" spans="1:10" ht="16" x14ac:dyDescent="0.2">
      <c r="A91" s="14" t="s">
        <v>239</v>
      </c>
      <c r="B91" s="74" t="s">
        <v>116</v>
      </c>
      <c r="C91" s="13" t="s">
        <v>69</v>
      </c>
      <c r="D91" s="8" t="s">
        <v>137</v>
      </c>
      <c r="E91" s="17">
        <v>70992118</v>
      </c>
      <c r="F91" s="21">
        <v>107510359</v>
      </c>
      <c r="G91" s="21">
        <v>600041921</v>
      </c>
      <c r="H91" s="14" t="s">
        <v>246</v>
      </c>
      <c r="I91" s="14" t="s">
        <v>247</v>
      </c>
      <c r="J91" s="14" t="s">
        <v>269</v>
      </c>
    </row>
    <row r="92" spans="1:10" ht="16" x14ac:dyDescent="0.2">
      <c r="A92" s="14" t="s">
        <v>238</v>
      </c>
      <c r="B92" s="12" t="s">
        <v>116</v>
      </c>
      <c r="C92" s="16" t="s">
        <v>147</v>
      </c>
      <c r="D92" s="8" t="s">
        <v>137</v>
      </c>
      <c r="E92" s="17">
        <v>70992118</v>
      </c>
      <c r="F92" s="24">
        <v>102662843</v>
      </c>
      <c r="G92" s="24">
        <v>600041921</v>
      </c>
      <c r="H92" s="14" t="s">
        <v>246</v>
      </c>
      <c r="I92" s="14" t="s">
        <v>247</v>
      </c>
      <c r="J92" s="14" t="s">
        <v>269</v>
      </c>
    </row>
    <row r="93" spans="1:10" ht="16" x14ac:dyDescent="0.2">
      <c r="A93" s="14" t="s">
        <v>237</v>
      </c>
      <c r="B93" s="74" t="s">
        <v>116</v>
      </c>
      <c r="C93" s="13" t="s">
        <v>67</v>
      </c>
      <c r="D93" s="8" t="s">
        <v>137</v>
      </c>
      <c r="E93" s="17">
        <v>70992118</v>
      </c>
      <c r="F93" s="21">
        <v>102002088</v>
      </c>
      <c r="G93" s="21">
        <v>600041921</v>
      </c>
      <c r="H93" s="14" t="s">
        <v>246</v>
      </c>
      <c r="I93" s="14" t="s">
        <v>247</v>
      </c>
      <c r="J93" s="14" t="s">
        <v>269</v>
      </c>
    </row>
    <row r="94" spans="1:10" x14ac:dyDescent="0.2">
      <c r="A94" s="14" t="s">
        <v>186</v>
      </c>
      <c r="B94" s="6" t="s">
        <v>120</v>
      </c>
      <c r="C94" s="7" t="s">
        <v>69</v>
      </c>
      <c r="D94" s="8" t="s">
        <v>140</v>
      </c>
      <c r="E94" s="17">
        <v>71004696</v>
      </c>
      <c r="F94" s="21">
        <v>107510529</v>
      </c>
      <c r="G94" s="21">
        <v>600041760</v>
      </c>
      <c r="H94" s="14" t="s">
        <v>246</v>
      </c>
      <c r="I94" s="14" t="s">
        <v>247</v>
      </c>
      <c r="J94" s="14" t="s">
        <v>252</v>
      </c>
    </row>
    <row r="95" spans="1:10" x14ac:dyDescent="0.2">
      <c r="A95" s="14" t="s">
        <v>190</v>
      </c>
      <c r="B95" s="6" t="s">
        <v>149</v>
      </c>
      <c r="C95" s="16" t="s">
        <v>146</v>
      </c>
      <c r="D95" s="8" t="s">
        <v>140</v>
      </c>
      <c r="E95" s="14">
        <v>71004688</v>
      </c>
      <c r="F95" s="22">
        <v>181013991</v>
      </c>
      <c r="G95" s="21">
        <v>662000218</v>
      </c>
      <c r="H95" s="14" t="s">
        <v>246</v>
      </c>
      <c r="I95" s="14" t="s">
        <v>247</v>
      </c>
      <c r="J95" s="14" t="s">
        <v>252</v>
      </c>
    </row>
    <row r="96" spans="1:10" x14ac:dyDescent="0.2">
      <c r="A96" s="14" t="s">
        <v>189</v>
      </c>
      <c r="B96" s="6" t="s">
        <v>149</v>
      </c>
      <c r="C96" s="7" t="s">
        <v>147</v>
      </c>
      <c r="D96" s="8" t="s">
        <v>140</v>
      </c>
      <c r="E96" s="14">
        <v>71004688</v>
      </c>
      <c r="F96" s="22">
        <v>162000227</v>
      </c>
      <c r="G96" s="21">
        <v>662000218</v>
      </c>
      <c r="H96" s="14" t="s">
        <v>246</v>
      </c>
      <c r="I96" s="14" t="s">
        <v>247</v>
      </c>
      <c r="J96" s="14" t="s">
        <v>252</v>
      </c>
    </row>
    <row r="97" spans="1:10" x14ac:dyDescent="0.2">
      <c r="A97" s="14" t="s">
        <v>185</v>
      </c>
      <c r="B97" s="6" t="s">
        <v>120</v>
      </c>
      <c r="C97" s="16" t="s">
        <v>147</v>
      </c>
      <c r="D97" s="8" t="s">
        <v>140</v>
      </c>
      <c r="E97" s="17">
        <v>71004696</v>
      </c>
      <c r="F97" s="24">
        <v>102662983</v>
      </c>
      <c r="G97" s="24">
        <v>600041760</v>
      </c>
      <c r="H97" s="14" t="s">
        <v>246</v>
      </c>
      <c r="I97" s="14" t="s">
        <v>247</v>
      </c>
      <c r="J97" s="14" t="s">
        <v>252</v>
      </c>
    </row>
    <row r="98" spans="1:10" x14ac:dyDescent="0.2">
      <c r="A98" s="30" t="s">
        <v>187</v>
      </c>
      <c r="B98" s="37" t="s">
        <v>120</v>
      </c>
      <c r="C98" s="46" t="s">
        <v>146</v>
      </c>
      <c r="D98" s="31" t="s">
        <v>140</v>
      </c>
      <c r="E98" s="32">
        <v>71004696</v>
      </c>
      <c r="F98" s="47">
        <v>162000588</v>
      </c>
      <c r="G98" s="49">
        <v>600041760</v>
      </c>
      <c r="H98" s="14" t="s">
        <v>246</v>
      </c>
      <c r="I98" s="14" t="s">
        <v>247</v>
      </c>
      <c r="J98" s="14" t="s">
        <v>252</v>
      </c>
    </row>
    <row r="99" spans="1:10" x14ac:dyDescent="0.2">
      <c r="A99" s="30" t="s">
        <v>188</v>
      </c>
      <c r="B99" s="37" t="s">
        <v>119</v>
      </c>
      <c r="C99" s="38" t="s">
        <v>67</v>
      </c>
      <c r="D99" s="31" t="s">
        <v>140</v>
      </c>
      <c r="E99" s="32">
        <v>71004670</v>
      </c>
      <c r="F99" s="39">
        <v>102002568</v>
      </c>
      <c r="G99" s="39">
        <v>600042138</v>
      </c>
      <c r="H99" s="14" t="s">
        <v>246</v>
      </c>
      <c r="I99" s="14" t="s">
        <v>247</v>
      </c>
      <c r="J99" s="14" t="s">
        <v>252</v>
      </c>
    </row>
    <row r="102" spans="1:10" x14ac:dyDescent="0.2">
      <c r="D102" s="40"/>
    </row>
    <row r="103" spans="1:10" x14ac:dyDescent="0.2">
      <c r="D103" s="40"/>
    </row>
    <row r="104" spans="1:10" x14ac:dyDescent="0.2">
      <c r="D104" s="41"/>
    </row>
  </sheetData>
  <autoFilter ref="A1:J99" xr:uid="{C7DDF3BF-59F0-CE4C-886D-BEB42786BE8E}"/>
  <sortState xmlns:xlrd2="http://schemas.microsoft.com/office/spreadsheetml/2017/richdata2" ref="A3:J99">
    <sortCondition ref="A3:A99"/>
  </sortState>
  <phoneticPr fontId="14" type="noConversion"/>
  <pageMargins left="0.7" right="0.7" top="0.78740157499999996" bottom="0.78740157499999996"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d48eba7-12c9-425d-9e10-14fdbc7aa646" xsi:nil="true"/>
    <lcf76f155ced4ddcb4097134ff3c332f xmlns="26356de0-e899-45d4-890d-f40341b0806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CDCF87503339A4B87892C540E3CDDDE" ma:contentTypeVersion="15" ma:contentTypeDescription="Vytvoří nový dokument" ma:contentTypeScope="" ma:versionID="12dd7fcb9309130a01f14ae715281446">
  <xsd:schema xmlns:xsd="http://www.w3.org/2001/XMLSchema" xmlns:xs="http://www.w3.org/2001/XMLSchema" xmlns:p="http://schemas.microsoft.com/office/2006/metadata/properties" xmlns:ns2="26356de0-e899-45d4-890d-f40341b08061" xmlns:ns3="8d48eba7-12c9-425d-9e10-14fdbc7aa646" targetNamespace="http://schemas.microsoft.com/office/2006/metadata/properties" ma:root="true" ma:fieldsID="bc9a1b317ec8d3f43a8ab7eed9af45eb" ns2:_="" ns3:_="">
    <xsd:import namespace="26356de0-e899-45d4-890d-f40341b08061"/>
    <xsd:import namespace="8d48eba7-12c9-425d-9e10-14fdbc7aa64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356de0-e899-45d4-890d-f40341b080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ů" ma:readOnly="false" ma:fieldId="{5cf76f15-5ced-4ddc-b409-7134ff3c332f}" ma:taxonomyMulti="true" ma:sspId="43b256f8-33b0-4eb9-a538-089844b670f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48eba7-12c9-425d-9e10-14fdbc7aa64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c89586f-9e28-4669-a9dd-14244bd0ca8d}" ma:internalName="TaxCatchAll" ma:showField="CatchAllData" ma:web="8d48eba7-12c9-425d-9e10-14fdbc7aa64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2C9844-4231-47FA-8416-48EBFA8DA85C}">
  <ds:schemaRefs>
    <ds:schemaRef ds:uri="http://purl.org/dc/elements/1.1/"/>
    <ds:schemaRef ds:uri="http://schemas.microsoft.com/office/2006/metadata/properties"/>
    <ds:schemaRef ds:uri="8d48eba7-12c9-425d-9e10-14fdbc7aa646"/>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26356de0-e899-45d4-890d-f40341b08061"/>
    <ds:schemaRef ds:uri="http://purl.org/dc/dcmitype/"/>
  </ds:schemaRefs>
</ds:datastoreItem>
</file>

<file path=customXml/itemProps2.xml><?xml version="1.0" encoding="utf-8"?>
<ds:datastoreItem xmlns:ds="http://schemas.openxmlformats.org/officeDocument/2006/customXml" ds:itemID="{C3B93667-B7D7-47EA-9C5F-7ED894A6FAB6}">
  <ds:schemaRefs>
    <ds:schemaRef ds:uri="http://schemas.microsoft.com/sharepoint/v3/contenttype/forms"/>
  </ds:schemaRefs>
</ds:datastoreItem>
</file>

<file path=customXml/itemProps3.xml><?xml version="1.0" encoding="utf-8"?>
<ds:datastoreItem xmlns:ds="http://schemas.openxmlformats.org/officeDocument/2006/customXml" ds:itemID="{1B7DE92C-878B-4047-B6CF-A565192073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356de0-e899-45d4-890d-f40341b08061"/>
    <ds:schemaRef ds:uri="8d48eba7-12c9-425d-9e10-14fdbc7aa6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Listy</vt:lpstr>
      </vt:variant>
      <vt:variant>
        <vt:i4>6</vt:i4>
      </vt:variant>
    </vt:vector>
  </HeadingPairs>
  <TitlesOfParts>
    <vt:vector size="6" baseType="lpstr">
      <vt:lpstr>zajmové, neformalní, cel (2)</vt:lpstr>
      <vt:lpstr>Pokyny, info</vt:lpstr>
      <vt:lpstr>MŠ</vt:lpstr>
      <vt:lpstr>ZŠ</vt:lpstr>
      <vt:lpstr>zajmové, neformalní, cel</vt:lpstr>
      <vt:lpstr>Školská zařízení</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_Správce - Bohuslava Zemanova</cp:lastModifiedBy>
  <cp:revision/>
  <cp:lastPrinted>2025-02-19T04:49:12Z</cp:lastPrinted>
  <dcterms:created xsi:type="dcterms:W3CDTF">2020-07-22T07:46:04Z</dcterms:created>
  <dcterms:modified xsi:type="dcterms:W3CDTF">2025-06-23T03:34:10Z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0x0101003CDCF87503339A4B87892C540E3CDDDE</vt:lpwstr>
  </property>
  <property fmtid="{D5CDD505-2E9C-101B-9397-08002B2CF9AE}" pid="3" name="MediaServiceImageTags">
    <vt:lpwstr/>
  </property>
</Properties>
</file>