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kujmk-my.sharepoint.com/personal/dobruska_vera_kr-jihomoravsky_cz/Documents/Dokumenty/MAP/MAPIV/3.ORP-Ivancice/"/>
    </mc:Choice>
  </mc:AlternateContent>
  <xr:revisionPtr revIDLastSave="0" documentId="13_ncr:1_{3A461F48-56B0-4E78-8068-A1B37F8302A9}" xr6:coauthVersionLast="47" xr6:coauthVersionMax="47" xr10:uidLastSave="{00000000-0000-0000-0000-000000000000}"/>
  <bookViews>
    <workbookView xWindow="-120" yWindow="-120" windowWidth="38640" windowHeight="15840" tabRatio="710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8" i="7" l="1"/>
  <c r="M7" i="7" l="1"/>
  <c r="M8" i="7"/>
  <c r="M21" i="6" l="1"/>
  <c r="M22" i="6" l="1"/>
  <c r="M11" i="7" l="1"/>
  <c r="M10" i="7"/>
  <c r="M42" i="7"/>
  <c r="M43" i="7"/>
  <c r="M44" i="7"/>
  <c r="M45" i="7"/>
  <c r="M54" i="7"/>
  <c r="L9" i="8"/>
  <c r="M50" i="7" l="1"/>
  <c r="M51" i="7"/>
  <c r="L8" i="8" l="1"/>
  <c r="M41" i="7" l="1"/>
  <c r="M18" i="7" l="1"/>
  <c r="M17" i="7"/>
  <c r="M16" i="7"/>
  <c r="M15" i="7"/>
  <c r="M14" i="7"/>
  <c r="M13" i="7"/>
  <c r="M12" i="7"/>
  <c r="M26" i="6" l="1"/>
  <c r="M57" i="7" l="1"/>
  <c r="M56" i="7"/>
  <c r="M55" i="7"/>
  <c r="M53" i="7"/>
  <c r="M25" i="6"/>
  <c r="M24" i="6"/>
  <c r="M23" i="6"/>
  <c r="M52" i="7" l="1"/>
  <c r="M12" i="6" l="1"/>
  <c r="M11" i="6"/>
  <c r="M40" i="7" l="1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9" i="7" l="1"/>
  <c r="M20" i="6"/>
  <c r="M48" i="7"/>
  <c r="M47" i="7"/>
  <c r="M46" i="7"/>
  <c r="M6" i="7" l="1"/>
  <c r="M23" i="7"/>
  <c r="M22" i="7"/>
  <c r="M21" i="7"/>
  <c r="M20" i="7"/>
  <c r="M19" i="7"/>
  <c r="M19" i="6"/>
  <c r="M18" i="6"/>
  <c r="M17" i="6"/>
  <c r="M16" i="6"/>
  <c r="M15" i="6"/>
  <c r="M14" i="6"/>
  <c r="M13" i="6"/>
  <c r="L7" i="8" l="1"/>
  <c r="L6" i="8"/>
  <c r="M10" i="6"/>
  <c r="M9" i="6"/>
  <c r="M8" i="6"/>
  <c r="M7" i="6"/>
  <c r="M6" i="6"/>
  <c r="M5" i="6"/>
</calcChain>
</file>

<file path=xl/sharedStrings.xml><?xml version="1.0" encoding="utf-8"?>
<sst xmlns="http://schemas.openxmlformats.org/spreadsheetml/2006/main" count="994" uniqueCount="266">
  <si>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</si>
  <si>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</si>
  <si>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</si>
  <si>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</si>
  <si>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</si>
  <si>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</si>
  <si>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</si>
  <si>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</si>
  <si>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</si>
  <si>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</si>
  <si>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</si>
  <si>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</si>
  <si>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</si>
  <si>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</si>
  <si>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</si>
  <si>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</si>
  <si>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</si>
  <si>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</si>
  <si>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</si>
  <si>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</si>
  <si>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</si>
  <si>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</si>
  <si>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</si>
  <si>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</si>
  <si>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</si>
  <si>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</si>
  <si>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</si>
  <si>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</si>
  <si>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</si>
  <si>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</si>
  <si>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</si>
  <si>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</si>
  <si>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</si>
  <si>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</si>
  <si>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</si>
  <si>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</si>
  <si>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</si>
  <si>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</si>
  <si>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</si>
  <si>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</si>
  <si>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</si>
  <si>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</si>
  <si>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</si>
  <si>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</si>
  <si>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</si>
  <si>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</si>
  <si>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</si>
  <si>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</si>
  <si>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</si>
  <si>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</si>
  <si>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</si>
  <si>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Jihomoravský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</si>
  <si>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</si>
  <si>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Mateřská škola Chřestová Ivančice</t>
  </si>
  <si>
    <t>město Ivančice</t>
  </si>
  <si>
    <t>Polytechnická dílna</t>
  </si>
  <si>
    <t>Ivančice</t>
  </si>
  <si>
    <t>Vybudování a vybavení venkovní polytechnické dílny včetně sociálního zařízení</t>
  </si>
  <si>
    <t>MŠ Na Úvoze Ivančice</t>
  </si>
  <si>
    <t>Město Ivančice</t>
  </si>
  <si>
    <t xml:space="preserve">Altán na školní zahradu </t>
  </si>
  <si>
    <t>Dopravní hřiště</t>
  </si>
  <si>
    <t>Hmatový chodník</t>
  </si>
  <si>
    <t xml:space="preserve">Přístavba a vybavení 2 tříd. </t>
  </si>
  <si>
    <t>Rekonstrukce tříd MŠ na budově mjr. Nováka</t>
  </si>
  <si>
    <t xml:space="preserve">Rekonstrukce tříd MŠ na budově mjr. Nováka. Zvýšení kapacity, Vybudování nové třídy, dětské šatny, umyvárny a WC, výdejny jídla a zázemí pro personál ve spodní části stávající budovy - místo současné knihovny (včetně vybavení). </t>
  </si>
  <si>
    <t>Altán na výuku a odpočinek dětí</t>
  </si>
  <si>
    <t>Seznámení a rozvíjení dopravní tématiky</t>
  </si>
  <si>
    <t>Procvičení hrubé mot. rukou a plosek nohou</t>
  </si>
  <si>
    <t>Vybudování polytechnické dílny</t>
  </si>
  <si>
    <t xml:space="preserve">seznámení a manipulace s různým nářadím </t>
  </si>
  <si>
    <t>x</t>
  </si>
  <si>
    <t>Vybavení dílny</t>
  </si>
  <si>
    <t>nářadí pro děti</t>
  </si>
  <si>
    <t>ZŠ V. Menšíka Ivančice</t>
  </si>
  <si>
    <t>Rekonstrukce školních pozemků</t>
  </si>
  <si>
    <t>obnova zeleně, cest, investice do rozvoje environmentální výuky; investice do nákupu zeleně</t>
  </si>
  <si>
    <t>Školní pomůcky pro výuku přírodovědných předmětů</t>
  </si>
  <si>
    <t>nákup nového vybavení pro podporu výuky přírodovědných předmětů</t>
  </si>
  <si>
    <t>Školní pomůcky pro výuku humanitních a ostatních předmětů</t>
  </si>
  <si>
    <t>nákup nového vybavení pro podporu výuky humanitních a dalších nepřírodovědných předmětů</t>
  </si>
  <si>
    <t xml:space="preserve">Obnova ICT techniky – počítačová učebna na I. stupni + přenosná zařízení </t>
  </si>
  <si>
    <t>rekonstrukce počítačové učebny 1. stupně; výměna elektrických a datových rozvodů; úprava podlah; nákup nových přenosných zařízení/počítačů; nákup dalšího vybavení a nábytku; klimatizace</t>
  </si>
  <si>
    <t>Klimatizace a osvětlení</t>
  </si>
  <si>
    <t>rekonstrukce osvětlení a pořízení klimatizace do učeben pro zabránění přehřívání učeben</t>
  </si>
  <si>
    <t>Revize kurikula v ZŠ V. Menšíka Ivančice</t>
  </si>
  <si>
    <t>implementace podpory rozvoje digitální, čtenářské a matematické gramotnosti, posilování integrovaného přístupu ke vzdělání</t>
  </si>
  <si>
    <t>Rozvoj lidských zdrojů formou DVPP</t>
  </si>
  <si>
    <t>fond pro strategické posilování kompetenci formou cíleného DVPP</t>
  </si>
  <si>
    <t>Vytvoření fondu mobilních digitálních zařízení pro žáky</t>
  </si>
  <si>
    <t>fond mobilních digitálních zařízení pro rozvoj digitální gramotnosti žáků (např. tablety a jiná digitální zařízení)</t>
  </si>
  <si>
    <t xml:space="preserve">Vytvoření fondu moderních technických řešení pro podporu rozvoje digitální, matematické a jazykové gramotnosti  </t>
  </si>
  <si>
    <t>fond zařízení jiného zaměření, např. 3D tiskárny, robotické stavebnice, STEM stavebnice atp.</t>
  </si>
  <si>
    <t>Vybudování nových odborných učeben</t>
  </si>
  <si>
    <t>vybudování nových odborných učeben v půdních prostorách školy</t>
  </si>
  <si>
    <t xml:space="preserve">Výměna oken </t>
  </si>
  <si>
    <t>výměna oken v budově 2. stupně za nová plastová okna</t>
  </si>
  <si>
    <t xml:space="preserve">Oprava elektroinstalace </t>
  </si>
  <si>
    <t>nahrazení hliníkových rozvodů v budovách školy; instalace nových zásuvek a vypínačů</t>
  </si>
  <si>
    <t>Základní návrh realizace</t>
  </si>
  <si>
    <t>Vybudování učebny pro polytechnické vzdělávání</t>
  </si>
  <si>
    <t>Vybudování učebny pro polytechnické vzdělávání v prostorách bývalé kotelny</t>
  </si>
  <si>
    <t>Vybudování venkovní učebny</t>
  </si>
  <si>
    <t>Vybudování venkovní učebny v zahradě školy</t>
  </si>
  <si>
    <t>Rekonstrukce školního hřiště v areálu II. stupně</t>
  </si>
  <si>
    <t>Rekonstrukce venkovního školního hřiště; plánované využití jako multifunkční hřiště</t>
  </si>
  <si>
    <t>Vybudování školního hřiště v areálu I. stupně</t>
  </si>
  <si>
    <t>Vybudování malého školního hřiště v areálu I. stupně</t>
  </si>
  <si>
    <t>Vnitřní konektivita</t>
  </si>
  <si>
    <t>Město Dolní Kounice</t>
  </si>
  <si>
    <t>Modernizace ZŠ a MŠ Dolní Kounice – II. etapa</t>
  </si>
  <si>
    <t>Dolní Kounice</t>
  </si>
  <si>
    <t>Modernizace odborných učeben - Informatiky a výpočetní techniky, Cvičné kuchyňky.</t>
  </si>
  <si>
    <t>probíhá příprava PD</t>
  </si>
  <si>
    <t>Nerelevantní</t>
  </si>
  <si>
    <t>ZŠ T.G.M. Ivančice</t>
  </si>
  <si>
    <t>Zbudování nových odborných učeben</t>
  </si>
  <si>
    <t>Vybudování odborné jazykové učebny v podkroví, rekonstrukce- modernizace dvou počítačových učeben a učebny na robotiku, vybudování odborné učebny na přírodní vědy - laboratoře, rekonstrukce a modernizace stávající sítě, vnější a vnitřní konektivity, LAN, WIFI, rekonstrukce bezbariérových toalet, kabinety</t>
  </si>
  <si>
    <t>Zpracovaná projektová dokumentace</t>
  </si>
  <si>
    <t>ANO</t>
  </si>
  <si>
    <t xml:space="preserve"> Vybudování zázemí pro ŠD na školní zahradě</t>
  </si>
  <si>
    <t>Vybudování zázemí pro ŠD, rekonstrukce povrchu hřiště, odvodnění, vybudování dětského hřiště – herní  prvky pro ŠD</t>
  </si>
  <si>
    <t>Připravuje se PD</t>
  </si>
  <si>
    <t>NE</t>
  </si>
  <si>
    <t>Modernizace elektroinstalace</t>
  </si>
  <si>
    <t>Rekonstrukce elektroinstalace, elektrických rozvodů, sociálních zařízení WC, podlah</t>
  </si>
  <si>
    <t>Rekonstrukce střechy</t>
  </si>
  <si>
    <t>Výměna  střešních oken, střešní krytiny a zateplení půdních prostor</t>
  </si>
  <si>
    <t>ZŠ a MŠ Ivančice-Němčice</t>
  </si>
  <si>
    <t>MŠ Alexovice – zateplení pláště a střechy</t>
  </si>
  <si>
    <t xml:space="preserve">MŠ Alexovice – Klimatizace  učeben </t>
  </si>
  <si>
    <t>MŠ Alexovice - učebna pro polytechniku, kabinet, sklad pomůcek</t>
  </si>
  <si>
    <t>MŠ Alexovice – rozšíření zázemí pro zaměstnance – a učebna pro polytechniku, kabinet, sklad pomůcek (přítavba nebo nadstavba)</t>
  </si>
  <si>
    <t xml:space="preserve">MŠ Němčice  přístavba nebo nadstavba </t>
  </si>
  <si>
    <t>MŠ Němčice – přístavba nebo nadstavba navýšení kapacity o jednu třídu,  zbudování polytechnické učebny, rozšíření školní jídelny</t>
  </si>
  <si>
    <t>MŠ Němčice – klimatizace učeben</t>
  </si>
  <si>
    <t>MŠ Němčice – klimatizace učeben, čističky vzduchu nebo venkovní rolety</t>
  </si>
  <si>
    <t>MŠ Němčice – víceúčelové hřiště</t>
  </si>
  <si>
    <t>MŠ Němčice - víceúčelové hřiště, dokončení II. etapy</t>
  </si>
  <si>
    <t>ŠJ Němčice - pořízení multifunkční pánve</t>
  </si>
  <si>
    <t>Přístavba nebo nadstavba základní školy</t>
  </si>
  <si>
    <t>Přístavba nebo nadstavba základní školy, vybudování   polytechnické učebny, navýšení kapacity pro ZŠ i  zájmové vzdělávání, rozšíření provozního zázemí pro zaměstnance – sborovna, kancelář, kabinety, sklady, bezbariérovost, modernizace elektrických rozvodů</t>
  </si>
  <si>
    <t>Opravy střešních oken a zateplení střechy budovy ŠD</t>
  </si>
  <si>
    <t>Zbudování venkovního víceúčelového hřiště u školy s umělým povrchem</t>
  </si>
  <si>
    <t xml:space="preserve">Zbudování venkovního hracího a relaxačního prostoru </t>
  </si>
  <si>
    <t>Zbudování venkovního hracího a relaxačního prostoru v blízkosti školy s učebnou v přírodě (v prostoru mezi kurty a náhonem)</t>
  </si>
  <si>
    <t xml:space="preserve">Klimatizace učeben </t>
  </si>
  <si>
    <t>Klimatizace učeben a čističky vzduchu v ZŠ</t>
  </si>
  <si>
    <t>ZŠ a MŠ Dolní Kounice</t>
  </si>
  <si>
    <t>ZŠ a MŠ Moravské Bránice</t>
  </si>
  <si>
    <t>Obec Moravské Bránice</t>
  </si>
  <si>
    <t>enviromentální zahrada MŠ Moravské Bránice</t>
  </si>
  <si>
    <t>Moravské Bránice</t>
  </si>
  <si>
    <t>vybudování environmentální zahrady MŠ</t>
  </si>
  <si>
    <t>MŠ Mělčany</t>
  </si>
  <si>
    <t>obec Mělčany</t>
  </si>
  <si>
    <t>Rekonstrukce MŠ Mělčany</t>
  </si>
  <si>
    <t>Mělčany</t>
  </si>
  <si>
    <t>rekonstrukce</t>
  </si>
  <si>
    <t>modernizace školy za účelem zvýšení kvality výchovně vzdělávacího prostředí, rekonstrukce stávajících prostor, které se v určitých ohledech jeví jako nevyhovující</t>
  </si>
  <si>
    <t>MŠ Trboušany</t>
  </si>
  <si>
    <t>obec Trboušany</t>
  </si>
  <si>
    <t>snížení energetické náročnosti</t>
  </si>
  <si>
    <t>Zateplení stropů školy, výměna odpařovače, výlevky - kuchyně, Rekonstrukce školní zahrady</t>
  </si>
  <si>
    <t>Trboušany</t>
  </si>
  <si>
    <t>ZŠ a MŠ Nová Ves</t>
  </si>
  <si>
    <t>Obec Nová Ves</t>
  </si>
  <si>
    <t>Nová Ves</t>
  </si>
  <si>
    <t>Rekoknstrukce zázemí základní školy</t>
  </si>
  <si>
    <t>rozšíření kpapacity keramické dílny a vybudování zázemí pro školní družinu</t>
  </si>
  <si>
    <t>ZŠ Pravlov</t>
  </si>
  <si>
    <t>Obec Pravlov</t>
  </si>
  <si>
    <t>Rozšíření kapacit pro MŠ Pravlov</t>
  </si>
  <si>
    <t>Pravlov</t>
  </si>
  <si>
    <r>
      <rPr>
        <sz val="9"/>
        <color theme="1"/>
        <rFont val="Calibri"/>
        <family val="2"/>
        <charset val="238"/>
        <scheme val="minor"/>
      </rPr>
      <t>S ohledem na absenci MŠ v obci a problémovému umísťování dětí do MŠ v sousedních obcích bude zřízena 1 třída MŠ pro 20 dětí vč. zázemí (šatna, WC, výdej jídla).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</si>
  <si>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podána žádost o SP</t>
  </si>
  <si>
    <t>Ne</t>
  </si>
  <si>
    <t>Rekonstrukce zahrady pro MŠ Pravlov</t>
  </si>
  <si>
    <t xml:space="preserve">vybudováním zahrady pro děti MŠ , která bude sloužit k jejich všestrannému rozvoji součástí budou nejen herní prvky a pískoviště, ale také multifunkční trávníková plocha, prvky pro enviromentální výchovu a výsadby stromů keřů a trvalek se zaměřením na jedlé druhy. Dešťová voda z budovy  MŠ bude využívána pro zálivku pomocí automatického závlahového systému, což přispěje nejen kvalitě zeleně, ale i mikroklimatu zahrady.       </t>
  </si>
  <si>
    <t>zpracovává se PD</t>
  </si>
  <si>
    <t>Okolí s přístup do MŠ Pravlov</t>
  </si>
  <si>
    <t>Zpevněné plochy a chodníky soužící k přístupu dětí jsou napojeny na stávající chodníky a umožňují přístup z více stan obce, zároveň bude opraveno i prostranství mezi školou, kostelem a vstupem na zahradu, které je nutné pro bezpečný pohyb dětí z budovy na zahradu. Součástí jsou i parkovací stání pro pedagogy pro MŠ a doplnění zeleně a mobiliáře.</t>
  </si>
  <si>
    <t xml:space="preserve">Přístavba, nástavba a modernizace ZŠ Pravlov </t>
  </si>
  <si>
    <t>rekonstrukce a modernizace stávající budovy základní školy a přístavba 2. nadzemního podlaží, vybudování odborných učeben, součástí bude i komunitní prostor (multifunkční sál) zázemí pro personál, bezbariérový přístup</t>
  </si>
  <si>
    <t>zažádáno o SP</t>
  </si>
  <si>
    <t>Vybudování kmenové učebny</t>
  </si>
  <si>
    <t xml:space="preserve">kmenová učebna bude sloužit jak pro formální, tak i pro neformální vzdělávání.  V kmenové učebně se budou vyučovat IROPem nepodporované předměty jako je ČJ a HV a dále AJ.  Jedná se o místnost č. 1.12 z projekotvé dokumentace </t>
  </si>
  <si>
    <t>Hřiště pro ZŠ Pravlov</t>
  </si>
  <si>
    <t xml:space="preserve">Pro rozšířenou sportovní výuku a umožnění pohybu na čerstvém vzduchu je navrženo multifunkční sportovní hřiště, hřiště pro streetball, běžeckou dráhou a venkovní tělocvičnou. S ohledem na nedostatek prostoru budou tyto hřiště umístěny mimo areál školy.  </t>
  </si>
  <si>
    <t>Venkovní učebna pro ZŠ Pravlov</t>
  </si>
  <si>
    <t>Venkovní učebna slouží pro výuku dětí na čerstvém vzduchu i v době ne příliš příznivého počasí. Zároveň obsahuje sklad zahradního náčiní a pomůcek pro enviromentální výuku dětí ZŠ</t>
  </si>
  <si>
    <t>Okolí a přístup pro ZŠ Pravlov</t>
  </si>
  <si>
    <t>je nutné upravit i vstupní prostory do budovy. V rámci bezpečnosti pohybu žáků dojde k odklonění chodníku a jasnému vymezení parkovacího stání K+R v době příchodu a odchodu je školy a zároveň místa pro zaparkování školního autobusu. Bezpečnost pomáhá zajišťovat i zeleň mobiliář.</t>
  </si>
  <si>
    <t>Zateplení stropů, výměna odpařovače, výlevky, rekonstrukce školní zahrady</t>
  </si>
  <si>
    <t>Rekonstrukce osvětlení v podkroví, v kabinetech a v kancelářích, na chodbách a pořízení klimatizace do učeben pro zabránění přehřívání učeben, venkovní žaluzie</t>
  </si>
  <si>
    <t>Modernizace učebny pro polytechnické vzdělávání</t>
  </si>
  <si>
    <t>Modernizace učebny pro polytechnické vzdělvání, školní dílny, cvičné kuchyňky a rekonstrukce venkovní učebny - modernizace, vybavení, zřízení koutku pro EVVO</t>
  </si>
  <si>
    <t>Oprava izolace budovy školy</t>
  </si>
  <si>
    <t>odizolování kolem celé školy, sanace prostor v suterénu, odvlhčení prostor v suterénu budovy školy, oprava hlavního vchodu do budovy školy a vreátnice, prostro pro zahradní techniku a sklady.</t>
  </si>
  <si>
    <t>Zbudování zázemí pro školní poradenské pracoviště</t>
  </si>
  <si>
    <t>Zbudování zázemí pro školní poradenské pracoviště - školní psycholog a speciální pedagog, metodik prevence</t>
  </si>
  <si>
    <t>výstavba nové tělocvičny - haly</t>
  </si>
  <si>
    <t>Zbudování novéí víceúčelové sportovní haly</t>
  </si>
  <si>
    <t>rekonstrukce oplocení kolem areálu školy</t>
  </si>
  <si>
    <t>rekonstrukce oplocení kolem celého areálu školy včetně svtupních bran</t>
  </si>
  <si>
    <t>Navýšení kapacity školy</t>
  </si>
  <si>
    <t>přístavba nových kmenových učeben s vybavením a sociálním zázemím</t>
  </si>
  <si>
    <t>Zpracovaná studie</t>
  </si>
  <si>
    <t>ZŠ a MŠ Ketkovice</t>
  </si>
  <si>
    <t>Obec Ketkovice</t>
  </si>
  <si>
    <t>Venkovní učebna na školní zahradě</t>
  </si>
  <si>
    <t>Ketkovice</t>
  </si>
  <si>
    <t>Zbudování venkovní učebny na školní zahradě na místě bývalých dílen.</t>
  </si>
  <si>
    <t>XI.22</t>
  </si>
  <si>
    <t>Víceúčelové hřiště s prostorem pro relaxaci</t>
  </si>
  <si>
    <t>Zbudování víceúčelového hřiště a prostoru pro relaxaci</t>
  </si>
  <si>
    <t>Obnova ICT techniky ZŠ</t>
  </si>
  <si>
    <t>Obnova a doplnění ICT techniky v ZŠ</t>
  </si>
  <si>
    <t>Environmentální zahrada MŠ</t>
  </si>
  <si>
    <t xml:space="preserve">Vybudování environmentální zahrady </t>
  </si>
  <si>
    <t>ICT technika pro MŠ</t>
  </si>
  <si>
    <t>Vybavení MŠ ICT technikou, nákup ICT techniky</t>
  </si>
  <si>
    <t>zpracovává se studie</t>
  </si>
  <si>
    <t>Jihomoravský kraj</t>
  </si>
  <si>
    <t>Vybudování odborných vnitřních a venkovních učeben v regionu Ivančicko. Vytvoření kvalitního zázemí a rozšíření kapacity pro zájmové vzdělávání v regionu Ivančicko a BMO. Zvyšování kapacit a zkvalitňování zájmového a neformálního vzdělávání (speciální zaměření na digitální kompetence, pohybové a sportovní aktivity). Podpora vzájemného propojování formálního a neformálního vzdělávání. Zajištění vybavení pro výuku digitálních kompetencí. Podpora neformálního vzdělávání v pohybových a sportovních aktivitách a osvěta zdravého životního stylu. Zpřístupnění neformálního vzdělávání i do regionálních center ke specifickým cílovým skupinám (rodiče na rodičovské dovolené, senioři apod.)</t>
  </si>
  <si>
    <t>příprava PD</t>
  </si>
  <si>
    <t>Komunitní centrum II</t>
  </si>
  <si>
    <t>Vybudování KC venkovních i vnitřních prostor</t>
  </si>
  <si>
    <t>Zvýšení kapacity mateřské školky z důvodu nedostatku míst pro přijetí děti starších 3 let. Přístavba a vybavení 2 tříd.  - stavba bude rozdělena do dvou etap, v první etapě bude zřízena jedna třída a ve II. etapě druhá třída</t>
  </si>
  <si>
    <t>zpracovaná studie</t>
  </si>
  <si>
    <t>Nově zařazené akce - aktualaizace k 26. 10. 2022</t>
  </si>
  <si>
    <t>Vyřazené akce - aktualizace k 26. 10. 2022</t>
  </si>
  <si>
    <t>rekonstrukce sociálního zařízení 2. a 3. poschodí</t>
  </si>
  <si>
    <t>Neslovice</t>
  </si>
  <si>
    <t>Obec Neslovice</t>
  </si>
  <si>
    <t>ZŠ a MŠ Neslovice</t>
  </si>
  <si>
    <t>rekonstrukce vstupní chodby základní školy</t>
  </si>
  <si>
    <t>Jubilejní ZŠ Masarykova a MŠ Nové Bránice</t>
  </si>
  <si>
    <t>obec Nové Bránice</t>
  </si>
  <si>
    <t>Stavební úpravy, přístavba a nádstavba Jubilejní ZŠ a MŠ v Nových Bránicích</t>
  </si>
  <si>
    <t>Nové Bránice</t>
  </si>
  <si>
    <t>Přístavba MŠ - navýšení kapacity o jednu třídu, včetně zázemí (Wc, šatna), vybudování družiny a rozšíření jídelny a celková rekonstrukce staré budovy</t>
  </si>
  <si>
    <t>zpracovaná PD</t>
  </si>
  <si>
    <t>ne</t>
  </si>
  <si>
    <t>Vybudování venkovní učebny ve dvoře ZŠ Moravské Bránice</t>
  </si>
  <si>
    <t>Vybudování venkovní učebny ve dvorním traktu budovy ZŠ Moravské Bránice, rekonstrukce povrchu, prostro pro relaxiaci</t>
  </si>
  <si>
    <t>Vybudování víceúčelového hřiště v ZŠ Moravské Bránice</t>
  </si>
  <si>
    <t>Vybudování víceúčelového hřiště, nové herní prvky, prostor pro realxaci, prostor pro míčové hry</t>
  </si>
  <si>
    <t>Rekonstrukce hřiště a hlavní zahrady v MŠ Moravské Bránice I.</t>
  </si>
  <si>
    <t>Rekonstrukce hřiště a hlavní zahrady v MŠ Moravské Bránice II.</t>
  </si>
  <si>
    <t>Rekonstrukce hlavní zahrady v MŠ Moravské Bránice, nové herní prvky, environmentální zahrada, zbudování realxačního prostoru, vybudování prostoru pro polytechnické dílny</t>
  </si>
  <si>
    <t xml:space="preserve">Rekonstrukce přední zahrady v MŠ Moravské Bránice, nové herní prvky, úprava zeleně, úprava povrchu </t>
  </si>
  <si>
    <t>Nově zařazené akce - aktualizace k 26. 10. 2022</t>
  </si>
  <si>
    <t>Modernizace odborných učeben</t>
  </si>
  <si>
    <t xml:space="preserve">Modernizace odborných učeben - drobné stavební práce, pořžízení vybavení vedoucích k podpoře klíčových kompetencí polytechnické vzdělávání, komunikace v cizích jazycích a digitální kompetence </t>
  </si>
  <si>
    <t>Technická část PD + rozpočet stavebních prací již zpracovány</t>
  </si>
  <si>
    <t>Nově zařazené akce - aktualizace k 26. 7. 2023</t>
  </si>
  <si>
    <t>Aktualizace akce k 26. 7. 2023</t>
  </si>
  <si>
    <t>Vyřazené akce - aktualizace k 26. 7. 2023</t>
  </si>
  <si>
    <t xml:space="preserve">Rekonstrukce elektroinstalace, osvětlení </t>
  </si>
  <si>
    <t>Rekonstrukce elektroinstalace osvětlení</t>
  </si>
  <si>
    <t>ZUŠ A. Muchy Ivančice</t>
  </si>
  <si>
    <t>Nově zařazené akce - aktualizace k 29. 2. 2024</t>
  </si>
  <si>
    <t>Zájmové a celoživotní  vdělávání v regionu Ivančicko</t>
  </si>
  <si>
    <t>Horizont - SVČ Ivančice</t>
  </si>
  <si>
    <t>Schváleno v Ivančicích, 29. 2. 2024 Řídícím výborem MAP rozvoje vzdělávání ORP Ivančice IV. Předseda Řídícího výboru pan Milan Buček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</si>
</sst>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7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04">
    <xf numFmtId="0" fontId="0" fillId="0" borderId="0" xfId="0"/>
    <xf numFmtId="0" fontId="0" fillId="0" borderId="0" xfId="0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13" fillId="0" borderId="0" xfId="0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3" fontId="0" fillId="0" borderId="3" xfId="0" applyNumberFormat="1" applyBorder="1" applyProtection="1">
      <protection locked="0"/>
    </xf>
    <xf numFmtId="3" fontId="0" fillId="0" borderId="1" xfId="0" applyNumberFormat="1" applyBorder="1" applyProtection="1"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48" xfId="0" applyBorder="1" applyAlignment="1" applyProtection="1">
      <alignment horizontal="left" vertical="center" wrapText="1"/>
      <protection locked="0"/>
    </xf>
    <xf numFmtId="3" fontId="0" fillId="0" borderId="1" xfId="0" applyNumberFormat="1" applyBorder="1" applyAlignment="1" applyProtection="1">
      <alignment horizontal="right" vertical="center"/>
      <protection locked="0"/>
    </xf>
    <xf numFmtId="3" fontId="0" fillId="0" borderId="3" xfId="0" applyNumberFormat="1" applyBorder="1" applyAlignment="1" applyProtection="1">
      <alignment horizontal="right" vertical="center"/>
      <protection locked="0"/>
    </xf>
    <xf numFmtId="17" fontId="0" fillId="0" borderId="1" xfId="0" applyNumberFormat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3" fontId="0" fillId="0" borderId="23" xfId="0" applyNumberFormat="1" applyBorder="1" applyAlignment="1" applyProtection="1">
      <alignment horizontal="right" vertical="center"/>
      <protection locked="0"/>
    </xf>
    <xf numFmtId="3" fontId="0" fillId="0" borderId="25" xfId="0" applyNumberFormat="1" applyBorder="1" applyAlignment="1" applyProtection="1">
      <alignment horizontal="right" vertical="center"/>
      <protection locked="0"/>
    </xf>
    <xf numFmtId="17" fontId="0" fillId="0" borderId="23" xfId="0" applyNumberFormat="1" applyBorder="1" applyAlignment="1" applyProtection="1">
      <alignment horizontal="right" vertical="center"/>
      <protection locked="0"/>
    </xf>
    <xf numFmtId="0" fontId="0" fillId="0" borderId="25" xfId="0" applyBorder="1" applyAlignment="1" applyProtection="1">
      <alignment horizontal="right" vertical="center"/>
      <protection locked="0"/>
    </xf>
    <xf numFmtId="3" fontId="0" fillId="0" borderId="38" xfId="0" applyNumberFormat="1" applyBorder="1" applyAlignment="1" applyProtection="1">
      <alignment horizontal="right" vertical="center"/>
      <protection locked="0"/>
    </xf>
    <xf numFmtId="3" fontId="0" fillId="0" borderId="31" xfId="0" applyNumberFormat="1" applyBorder="1" applyAlignment="1" applyProtection="1">
      <alignment vertical="center"/>
      <protection locked="0"/>
    </xf>
    <xf numFmtId="3" fontId="0" fillId="0" borderId="9" xfId="0" applyNumberFormat="1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0" fontId="0" fillId="0" borderId="48" xfId="0" applyBorder="1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3" fontId="0" fillId="0" borderId="13" xfId="0" applyNumberFormat="1" applyBorder="1" applyAlignment="1" applyProtection="1">
      <alignment vertical="center"/>
      <protection locked="0"/>
    </xf>
    <xf numFmtId="3" fontId="0" fillId="0" borderId="29" xfId="0" applyNumberFormat="1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17" fontId="0" fillId="0" borderId="23" xfId="0" applyNumberFormat="1" applyBorder="1" applyAlignment="1" applyProtection="1">
      <alignment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0" fillId="0" borderId="7" xfId="0" applyBorder="1" applyProtection="1"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4" fillId="2" borderId="50" xfId="0" applyFont="1" applyFill="1" applyBorder="1" applyAlignment="1">
      <alignment horizontal="center" vertical="center" wrapText="1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horizontal="left" wrapTex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30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10" xfId="0" applyBorder="1" applyProtection="1">
      <protection locked="0"/>
    </xf>
    <xf numFmtId="3" fontId="0" fillId="0" borderId="10" xfId="0" applyNumberFormat="1" applyBorder="1" applyProtection="1">
      <protection locked="0"/>
    </xf>
    <xf numFmtId="3" fontId="0" fillId="0" borderId="51" xfId="0" applyNumberFormat="1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17" fontId="0" fillId="0" borderId="35" xfId="0" applyNumberForma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vertical="center" wrapText="1"/>
      <protection locked="0"/>
    </xf>
    <xf numFmtId="3" fontId="0" fillId="0" borderId="48" xfId="0" applyNumberFormat="1" applyBorder="1" applyAlignment="1" applyProtection="1">
      <alignment vertical="center"/>
      <protection locked="0"/>
    </xf>
    <xf numFmtId="17" fontId="0" fillId="0" borderId="37" xfId="0" applyNumberFormat="1" applyBorder="1" applyAlignment="1" applyProtection="1">
      <alignment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right" vertical="center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0" borderId="55" xfId="0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vertical="center" wrapText="1"/>
      <protection locked="0"/>
    </xf>
    <xf numFmtId="0" fontId="13" fillId="0" borderId="55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left" vertical="center" wrapText="1"/>
      <protection locked="0"/>
    </xf>
    <xf numFmtId="17" fontId="0" fillId="0" borderId="37" xfId="0" applyNumberFormat="1" applyBorder="1" applyAlignment="1" applyProtection="1">
      <alignment horizontal="right" vertical="center"/>
      <protection locked="0"/>
    </xf>
    <xf numFmtId="3" fontId="0" fillId="0" borderId="37" xfId="0" applyNumberFormat="1" applyBorder="1" applyAlignment="1" applyProtection="1">
      <alignment horizontal="right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3" fontId="0" fillId="0" borderId="0" xfId="0" applyNumberFormat="1" applyAlignment="1" applyProtection="1">
      <alignment horizontal="left"/>
      <protection locked="0"/>
    </xf>
    <xf numFmtId="0" fontId="0" fillId="0" borderId="46" xfId="0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61" xfId="0" applyFont="1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16" fillId="0" borderId="48" xfId="0" applyFont="1" applyBorder="1" applyAlignment="1" applyProtection="1">
      <alignment horizontal="left" vertical="center" wrapText="1"/>
      <protection locked="0"/>
    </xf>
    <xf numFmtId="17" fontId="0" fillId="0" borderId="52" xfId="0" applyNumberFormat="1" applyBorder="1" applyAlignment="1" applyProtection="1">
      <alignment vertical="center"/>
      <protection locked="0"/>
    </xf>
    <xf numFmtId="0" fontId="0" fillId="0" borderId="48" xfId="0" applyBorder="1" applyAlignment="1" applyProtection="1">
      <alignment vertical="center"/>
      <protection locked="0"/>
    </xf>
    <xf numFmtId="0" fontId="0" fillId="0" borderId="45" xfId="0" applyBorder="1" applyProtection="1"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17" fontId="0" fillId="0" borderId="55" xfId="0" applyNumberFormat="1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/>
      <protection locked="0"/>
    </xf>
    <xf numFmtId="0" fontId="0" fillId="0" borderId="47" xfId="0" applyBorder="1" applyProtection="1">
      <protection locked="0"/>
    </xf>
    <xf numFmtId="0" fontId="16" fillId="0" borderId="47" xfId="0" applyFont="1" applyBorder="1" applyAlignment="1" applyProtection="1">
      <alignment horizontal="left" vertical="center" wrapText="1"/>
      <protection locked="0"/>
    </xf>
    <xf numFmtId="0" fontId="16" fillId="0" borderId="31" xfId="0" applyFont="1" applyBorder="1" applyAlignment="1" applyProtection="1">
      <alignment horizontal="left" wrapText="1"/>
      <protection locked="0"/>
    </xf>
    <xf numFmtId="0" fontId="0" fillId="0" borderId="25" xfId="0" applyBorder="1" applyAlignment="1" applyProtection="1">
      <alignment vertical="center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16" fillId="0" borderId="47" xfId="0" applyFont="1" applyBorder="1" applyAlignment="1" applyProtection="1">
      <alignment horizontal="left" vertical="center"/>
      <protection locked="0"/>
    </xf>
    <xf numFmtId="0" fontId="13" fillId="3" borderId="55" xfId="0" applyFont="1" applyFill="1" applyBorder="1" applyAlignment="1" applyProtection="1">
      <alignment horizontal="center" vertical="center" wrapText="1"/>
      <protection locked="0"/>
    </xf>
    <xf numFmtId="0" fontId="13" fillId="3" borderId="46" xfId="0" applyFont="1" applyFill="1" applyBorder="1" applyAlignment="1" applyProtection="1">
      <alignment horizontal="center" vertical="center" wrapText="1"/>
      <protection locked="0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61" xfId="0" applyFont="1" applyFill="1" applyBorder="1" applyAlignment="1" applyProtection="1">
      <alignment horizontal="center" vertical="center"/>
      <protection locked="0"/>
    </xf>
    <xf numFmtId="0" fontId="4" fillId="3" borderId="46" xfId="0" applyFont="1" applyFill="1" applyBorder="1" applyAlignment="1" applyProtection="1">
      <alignment horizontal="center" vertical="center"/>
      <protection locked="0"/>
    </xf>
    <xf numFmtId="0" fontId="13" fillId="3" borderId="31" xfId="0" applyFont="1" applyFill="1" applyBorder="1" applyAlignment="1" applyProtection="1">
      <alignment vertical="center" wrapText="1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3" fontId="13" fillId="3" borderId="31" xfId="0" applyNumberFormat="1" applyFont="1" applyFill="1" applyBorder="1" applyAlignment="1" applyProtection="1">
      <alignment vertical="center"/>
      <protection locked="0"/>
    </xf>
    <xf numFmtId="17" fontId="0" fillId="3" borderId="17" xfId="0" applyNumberFormat="1" applyFill="1" applyBorder="1" applyAlignment="1" applyProtection="1">
      <alignment vertical="center"/>
      <protection locked="0"/>
    </xf>
    <xf numFmtId="0" fontId="0" fillId="3" borderId="68" xfId="0" applyFill="1" applyBorder="1" applyAlignment="1" applyProtection="1">
      <alignment horizontal="right" vertical="center"/>
      <protection locked="0"/>
    </xf>
    <xf numFmtId="0" fontId="0" fillId="3" borderId="63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66" xfId="0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62" xfId="0" applyFill="1" applyBorder="1" applyProtection="1">
      <protection locked="0"/>
    </xf>
    <xf numFmtId="0" fontId="0" fillId="3" borderId="62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0" fontId="0" fillId="3" borderId="47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0" xfId="0" applyFill="1" applyProtection="1">
      <protection locked="0"/>
    </xf>
    <xf numFmtId="0" fontId="12" fillId="3" borderId="24" xfId="0" applyFont="1" applyFill="1" applyBorder="1" applyAlignment="1" applyProtection="1">
      <alignment horizontal="center" vertical="center"/>
      <protection locked="0"/>
    </xf>
    <xf numFmtId="0" fontId="12" fillId="3" borderId="61" xfId="0" applyFont="1" applyFill="1" applyBorder="1" applyAlignment="1" applyProtection="1">
      <alignment horizontal="center" vertical="center"/>
      <protection locked="0"/>
    </xf>
    <xf numFmtId="0" fontId="12" fillId="3" borderId="46" xfId="0" applyFont="1" applyFill="1" applyBorder="1" applyAlignment="1" applyProtection="1">
      <alignment horizontal="center" vertical="center"/>
      <protection locked="0"/>
    </xf>
    <xf numFmtId="0" fontId="13" fillId="3" borderId="31" xfId="0" applyFont="1" applyFill="1" applyBorder="1" applyAlignment="1" applyProtection="1">
      <alignment horizontal="center" vertical="center"/>
      <protection locked="0"/>
    </xf>
    <xf numFmtId="3" fontId="13" fillId="3" borderId="41" xfId="0" applyNumberFormat="1" applyFont="1" applyFill="1" applyBorder="1" applyAlignment="1" applyProtection="1">
      <alignment vertical="center"/>
      <protection locked="0"/>
    </xf>
    <xf numFmtId="17" fontId="13" fillId="3" borderId="23" xfId="0" applyNumberFormat="1" applyFont="1" applyFill="1" applyBorder="1" applyAlignment="1" applyProtection="1">
      <alignment vertical="center"/>
      <protection locked="0"/>
    </xf>
    <xf numFmtId="0" fontId="13" fillId="3" borderId="41" xfId="0" applyFont="1" applyFill="1" applyBorder="1" applyAlignment="1" applyProtection="1">
      <alignment horizontal="right" vertical="center"/>
      <protection locked="0"/>
    </xf>
    <xf numFmtId="0" fontId="13" fillId="3" borderId="55" xfId="0" applyFont="1" applyFill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61" xfId="0" applyFont="1" applyBorder="1" applyAlignment="1" applyProtection="1">
      <alignment horizontal="center" vertical="center"/>
      <protection locked="0"/>
    </xf>
    <xf numFmtId="0" fontId="12" fillId="0" borderId="46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0" fontId="4" fillId="0" borderId="48" xfId="0" applyFont="1" applyBorder="1" applyAlignment="1" applyProtection="1">
      <alignment horizontal="left" vertical="center"/>
      <protection locked="0"/>
    </xf>
    <xf numFmtId="0" fontId="4" fillId="0" borderId="31" xfId="0" applyFont="1" applyBorder="1" applyAlignment="1" applyProtection="1">
      <alignment horizontal="left" vertical="center"/>
      <protection locked="0"/>
    </xf>
    <xf numFmtId="0" fontId="4" fillId="0" borderId="31" xfId="0" applyFont="1" applyBorder="1" applyAlignment="1" applyProtection="1">
      <alignment horizontal="left" vertical="center" wrapText="1"/>
      <protection locked="0"/>
    </xf>
    <xf numFmtId="0" fontId="19" fillId="0" borderId="48" xfId="0" applyFont="1" applyBorder="1" applyAlignment="1" applyProtection="1">
      <alignment vertical="center"/>
      <protection locked="0"/>
    </xf>
    <xf numFmtId="0" fontId="19" fillId="0" borderId="31" xfId="0" applyFont="1" applyBorder="1" applyAlignment="1" applyProtection="1">
      <alignment vertical="center"/>
      <protection locked="0"/>
    </xf>
    <xf numFmtId="0" fontId="19" fillId="0" borderId="31" xfId="0" applyFont="1" applyBorder="1" applyAlignment="1" applyProtection="1">
      <alignment wrapText="1"/>
      <protection locked="0"/>
    </xf>
    <xf numFmtId="0" fontId="19" fillId="0" borderId="47" xfId="0" applyFont="1" applyBorder="1" applyAlignment="1" applyProtection="1">
      <alignment wrapText="1"/>
      <protection locked="0"/>
    </xf>
    <xf numFmtId="0" fontId="19" fillId="0" borderId="31" xfId="0" applyFont="1" applyBorder="1" applyAlignment="1" applyProtection="1">
      <alignment vertical="center" wrapText="1"/>
      <protection locked="0"/>
    </xf>
    <xf numFmtId="0" fontId="19" fillId="0" borderId="31" xfId="0" applyFont="1" applyBorder="1" applyAlignment="1" applyProtection="1">
      <alignment horizontal="left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3" fontId="0" fillId="0" borderId="31" xfId="0" applyNumberFormat="1" applyBorder="1" applyAlignment="1" applyProtection="1">
      <alignment horizontal="right" vertical="center"/>
      <protection locked="0"/>
    </xf>
    <xf numFmtId="0" fontId="0" fillId="4" borderId="31" xfId="0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left" vertical="center" wrapText="1"/>
      <protection locked="0"/>
    </xf>
    <xf numFmtId="3" fontId="0" fillId="4" borderId="1" xfId="0" applyNumberFormat="1" applyFill="1" applyBorder="1" applyAlignment="1" applyProtection="1">
      <alignment horizontal="right" vertical="center"/>
      <protection locked="0"/>
    </xf>
    <xf numFmtId="3" fontId="0" fillId="4" borderId="3" xfId="0" applyNumberFormat="1" applyFill="1" applyBorder="1" applyAlignment="1" applyProtection="1">
      <alignment vertical="center"/>
      <protection locked="0"/>
    </xf>
    <xf numFmtId="17" fontId="0" fillId="4" borderId="1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3" xfId="0" applyFill="1" applyBorder="1" applyProtection="1"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0" fillId="4" borderId="11" xfId="0" applyFill="1" applyBorder="1" applyAlignment="1" applyProtection="1">
      <alignment horizontal="center" vertical="center"/>
      <protection locked="0"/>
    </xf>
    <xf numFmtId="0" fontId="0" fillId="4" borderId="23" xfId="0" applyFill="1" applyBorder="1" applyAlignment="1" applyProtection="1">
      <alignment horizontal="center" vertical="center"/>
      <protection locked="0"/>
    </xf>
    <xf numFmtId="0" fontId="0" fillId="4" borderId="24" xfId="0" applyFill="1" applyBorder="1" applyAlignment="1" applyProtection="1">
      <alignment horizontal="center" vertical="center" wrapText="1"/>
      <protection locked="0"/>
    </xf>
    <xf numFmtId="0" fontId="0" fillId="4" borderId="24" xfId="0" applyFill="1" applyBorder="1" applyAlignment="1" applyProtection="1">
      <alignment horizontal="center" vertical="center"/>
      <protection locked="0"/>
    </xf>
    <xf numFmtId="0" fontId="0" fillId="4" borderId="24" xfId="0" applyFill="1" applyBorder="1" applyAlignment="1" applyProtection="1">
      <alignment horizontal="center"/>
      <protection locked="0"/>
    </xf>
    <xf numFmtId="0" fontId="0" fillId="4" borderId="31" xfId="0" applyFill="1" applyBorder="1" applyAlignment="1" applyProtection="1">
      <alignment horizontal="left" vertical="center" wrapText="1"/>
      <protection locked="0"/>
    </xf>
    <xf numFmtId="0" fontId="17" fillId="4" borderId="13" xfId="0" applyFont="1" applyFill="1" applyBorder="1" applyAlignment="1" applyProtection="1">
      <alignment wrapText="1"/>
      <protection locked="0"/>
    </xf>
    <xf numFmtId="3" fontId="0" fillId="4" borderId="23" xfId="0" applyNumberFormat="1" applyFill="1" applyBorder="1" applyAlignment="1" applyProtection="1">
      <alignment horizontal="right" vertical="center"/>
      <protection locked="0"/>
    </xf>
    <xf numFmtId="0" fontId="0" fillId="4" borderId="25" xfId="0" applyFill="1" applyBorder="1" applyAlignment="1" applyProtection="1">
      <alignment horizontal="right" vertical="center"/>
      <protection locked="0"/>
    </xf>
    <xf numFmtId="0" fontId="0" fillId="4" borderId="25" xfId="0" applyFill="1" applyBorder="1" applyProtection="1">
      <protection locked="0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0" fontId="17" fillId="4" borderId="11" xfId="0" applyFont="1" applyFill="1" applyBorder="1" applyAlignment="1" applyProtection="1">
      <alignment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0" fontId="17" fillId="4" borderId="11" xfId="0" applyFont="1" applyFill="1" applyBorder="1" applyAlignment="1" applyProtection="1">
      <alignment horizontal="left" vertical="center" wrapText="1"/>
      <protection locked="0"/>
    </xf>
    <xf numFmtId="0" fontId="0" fillId="4" borderId="25" xfId="0" applyFill="1" applyBorder="1" applyAlignment="1" applyProtection="1">
      <alignment horizontal="center" vertical="center"/>
      <protection locked="0"/>
    </xf>
    <xf numFmtId="0" fontId="0" fillId="4" borderId="0" xfId="0" applyFill="1" applyProtection="1">
      <protection locked="0"/>
    </xf>
    <xf numFmtId="0" fontId="0" fillId="4" borderId="55" xfId="0" applyFill="1" applyBorder="1" applyAlignment="1" applyProtection="1">
      <alignment horizontal="center" vertical="center" wrapText="1"/>
      <protection locked="0"/>
    </xf>
    <xf numFmtId="0" fontId="4" fillId="4" borderId="4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4" borderId="31" xfId="0" applyFill="1" applyBorder="1" applyAlignment="1" applyProtection="1">
      <alignment vertical="center" wrapText="1"/>
      <protection locked="0"/>
    </xf>
    <xf numFmtId="3" fontId="0" fillId="4" borderId="31" xfId="0" applyNumberFormat="1" applyFill="1" applyBorder="1" applyAlignment="1" applyProtection="1">
      <alignment vertical="center"/>
      <protection locked="0"/>
    </xf>
    <xf numFmtId="17" fontId="0" fillId="4" borderId="23" xfId="0" applyNumberFormat="1" applyFill="1" applyBorder="1" applyAlignment="1" applyProtection="1">
      <alignment vertical="center"/>
      <protection locked="0"/>
    </xf>
    <xf numFmtId="0" fontId="0" fillId="4" borderId="31" xfId="0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48" xfId="0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alignment vertical="center"/>
      <protection locked="0"/>
    </xf>
    <xf numFmtId="0" fontId="0" fillId="4" borderId="49" xfId="0" applyFill="1" applyBorder="1" applyAlignment="1" applyProtection="1">
      <alignment horizontal="center" vertical="center"/>
      <protection locked="0"/>
    </xf>
    <xf numFmtId="0" fontId="0" fillId="4" borderId="38" xfId="0" applyFill="1" applyBorder="1" applyAlignment="1" applyProtection="1">
      <alignment horizontal="center" vertical="center"/>
      <protection locked="0"/>
    </xf>
    <xf numFmtId="0" fontId="0" fillId="0" borderId="23" xfId="0" applyBorder="1" applyProtection="1">
      <protection locked="0"/>
    </xf>
    <xf numFmtId="3" fontId="0" fillId="0" borderId="48" xfId="0" applyNumberFormat="1" applyBorder="1" applyAlignment="1" applyProtection="1">
      <alignment horizontal="right" vertical="center"/>
      <protection locked="0"/>
    </xf>
    <xf numFmtId="0" fontId="0" fillId="0" borderId="37" xfId="0" applyBorder="1" applyProtection="1">
      <protection locked="0"/>
    </xf>
    <xf numFmtId="3" fontId="13" fillId="0" borderId="31" xfId="0" applyNumberFormat="1" applyFont="1" applyBorder="1" applyAlignment="1" applyProtection="1">
      <alignment vertical="center"/>
      <protection locked="0"/>
    </xf>
    <xf numFmtId="3" fontId="13" fillId="0" borderId="41" xfId="0" applyNumberFormat="1" applyFont="1" applyBorder="1" applyAlignment="1" applyProtection="1">
      <alignment vertical="center"/>
      <protection locked="0"/>
    </xf>
    <xf numFmtId="17" fontId="13" fillId="0" borderId="23" xfId="0" applyNumberFormat="1" applyFont="1" applyBorder="1" applyAlignment="1" applyProtection="1">
      <alignment vertical="center"/>
      <protection locked="0"/>
    </xf>
    <xf numFmtId="0" fontId="13" fillId="0" borderId="41" xfId="0" applyFont="1" applyBorder="1" applyAlignment="1" applyProtection="1">
      <alignment horizontal="right" vertical="center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/>
      <protection locked="0"/>
    </xf>
    <xf numFmtId="3" fontId="0" fillId="0" borderId="41" xfId="0" applyNumberFormat="1" applyBorder="1" applyAlignment="1" applyProtection="1">
      <alignment vertical="center"/>
      <protection locked="0"/>
    </xf>
    <xf numFmtId="0" fontId="0" fillId="0" borderId="41" xfId="0" applyBorder="1" applyAlignment="1" applyProtection="1">
      <alignment horizontal="right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17" fontId="4" fillId="0" borderId="23" xfId="0" applyNumberFormat="1" applyFont="1" applyBorder="1" applyAlignment="1" applyProtection="1">
      <alignment horizontal="center" vertical="center" wrapText="1"/>
      <protection locked="0"/>
    </xf>
    <xf numFmtId="0" fontId="17" fillId="0" borderId="47" xfId="0" applyFont="1" applyBorder="1" applyAlignment="1" applyProtection="1">
      <alignment horizontal="center" vertical="center" wrapText="1"/>
      <protection locked="0"/>
    </xf>
    <xf numFmtId="0" fontId="0" fillId="4" borderId="13" xfId="0" applyFill="1" applyBorder="1" applyAlignment="1" applyProtection="1">
      <alignment wrapText="1"/>
      <protection locked="0"/>
    </xf>
    <xf numFmtId="3" fontId="0" fillId="4" borderId="1" xfId="0" applyNumberFormat="1" applyFill="1" applyBorder="1" applyAlignment="1" applyProtection="1">
      <alignment vertical="center"/>
      <protection locked="0"/>
    </xf>
    <xf numFmtId="3" fontId="0" fillId="4" borderId="9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 vertical="center"/>
      <protection locked="0"/>
    </xf>
    <xf numFmtId="0" fontId="0" fillId="4" borderId="54" xfId="0" applyFill="1" applyBorder="1" applyAlignment="1" applyProtection="1">
      <alignment vertical="center"/>
      <protection locked="0"/>
    </xf>
    <xf numFmtId="0" fontId="0" fillId="4" borderId="69" xfId="0" applyFill="1" applyBorder="1" applyAlignment="1" applyProtection="1">
      <alignment vertical="center"/>
      <protection locked="0"/>
    </xf>
    <xf numFmtId="0" fontId="0" fillId="4" borderId="2" xfId="0" applyFill="1" applyBorder="1" applyAlignment="1" applyProtection="1">
      <alignment vertical="center"/>
      <protection locked="0"/>
    </xf>
    <xf numFmtId="0" fontId="0" fillId="4" borderId="48" xfId="0" applyFill="1" applyBorder="1" applyAlignment="1" applyProtection="1">
      <alignment horizontal="left" vertical="center" wrapText="1"/>
      <protection locked="0"/>
    </xf>
    <xf numFmtId="3" fontId="0" fillId="4" borderId="37" xfId="0" applyNumberFormat="1" applyFill="1" applyBorder="1" applyAlignment="1" applyProtection="1">
      <alignment vertical="center"/>
      <protection locked="0"/>
    </xf>
    <xf numFmtId="0" fontId="0" fillId="4" borderId="37" xfId="0" applyFill="1" applyBorder="1" applyAlignment="1" applyProtection="1">
      <alignment horizontal="right" vertical="center"/>
      <protection locked="0"/>
    </xf>
    <xf numFmtId="0" fontId="0" fillId="4" borderId="44" xfId="0" applyFill="1" applyBorder="1" applyAlignment="1" applyProtection="1">
      <alignment vertical="center"/>
      <protection locked="0"/>
    </xf>
    <xf numFmtId="0" fontId="0" fillId="4" borderId="49" xfId="0" applyFill="1" applyBorder="1" applyAlignment="1" applyProtection="1">
      <alignment vertical="center"/>
      <protection locked="0"/>
    </xf>
    <xf numFmtId="0" fontId="0" fillId="4" borderId="67" xfId="0" applyFill="1" applyBorder="1" applyAlignment="1" applyProtection="1">
      <alignment vertical="center"/>
      <protection locked="0"/>
    </xf>
    <xf numFmtId="0" fontId="0" fillId="4" borderId="31" xfId="0" applyFill="1" applyBorder="1" applyAlignment="1" applyProtection="1">
      <alignment vertical="center"/>
      <protection locked="0"/>
    </xf>
    <xf numFmtId="3" fontId="0" fillId="4" borderId="23" xfId="0" applyNumberFormat="1" applyFill="1" applyBorder="1" applyAlignment="1" applyProtection="1">
      <alignment vertical="center"/>
      <protection locked="0"/>
    </xf>
    <xf numFmtId="0" fontId="0" fillId="4" borderId="23" xfId="0" applyFill="1" applyBorder="1" applyAlignment="1" applyProtection="1">
      <alignment horizontal="right" vertical="center"/>
      <protection locked="0"/>
    </xf>
    <xf numFmtId="0" fontId="0" fillId="4" borderId="46" xfId="0" applyFill="1" applyBorder="1" applyAlignment="1" applyProtection="1">
      <alignment vertical="center"/>
      <protection locked="0"/>
    </xf>
    <xf numFmtId="0" fontId="0" fillId="4" borderId="46" xfId="0" applyFill="1" applyBorder="1" applyAlignment="1" applyProtection="1">
      <alignment horizontal="center" vertical="center"/>
      <protection locked="0"/>
    </xf>
    <xf numFmtId="0" fontId="0" fillId="4" borderId="61" xfId="0" applyFill="1" applyBorder="1" applyAlignment="1" applyProtection="1">
      <alignment horizontal="center" vertical="center"/>
      <protection locked="0"/>
    </xf>
    <xf numFmtId="0" fontId="0" fillId="4" borderId="61" xfId="0" applyFill="1" applyBorder="1" applyAlignment="1" applyProtection="1">
      <alignment vertical="center"/>
      <protection locked="0"/>
    </xf>
    <xf numFmtId="0" fontId="0" fillId="4" borderId="24" xfId="0" applyFill="1" applyBorder="1" applyAlignment="1" applyProtection="1">
      <alignment vertical="center"/>
      <protection locked="0"/>
    </xf>
    <xf numFmtId="0" fontId="0" fillId="4" borderId="4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horizontal="right" vertical="center"/>
      <protection locked="0"/>
    </xf>
    <xf numFmtId="0" fontId="0" fillId="4" borderId="56" xfId="0" applyFill="1" applyBorder="1" applyAlignment="1" applyProtection="1">
      <alignment vertical="center"/>
      <protection locked="0"/>
    </xf>
    <xf numFmtId="0" fontId="0" fillId="4" borderId="56" xfId="0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center" vertical="center"/>
      <protection locked="0"/>
    </xf>
    <xf numFmtId="0" fontId="0" fillId="4" borderId="60" xfId="0" applyFill="1" applyBorder="1" applyAlignment="1" applyProtection="1">
      <alignment horizontal="center" vertical="center"/>
      <protection locked="0"/>
    </xf>
    <xf numFmtId="0" fontId="0" fillId="4" borderId="60" xfId="0" applyFill="1" applyBorder="1" applyAlignment="1" applyProtection="1">
      <alignment vertical="center"/>
      <protection locked="0"/>
    </xf>
    <xf numFmtId="0" fontId="0" fillId="4" borderId="21" xfId="0" applyFill="1" applyBorder="1" applyAlignment="1" applyProtection="1">
      <alignment vertical="center"/>
      <protection locked="0"/>
    </xf>
    <xf numFmtId="0" fontId="0" fillId="4" borderId="62" xfId="0" applyFill="1" applyBorder="1" applyAlignment="1" applyProtection="1">
      <alignment horizontal="center" vertical="center" wrapText="1"/>
      <protection locked="0"/>
    </xf>
    <xf numFmtId="0" fontId="0" fillId="4" borderId="62" xfId="0" applyFill="1" applyBorder="1" applyAlignment="1" applyProtection="1">
      <alignment horizontal="left" vertical="center" wrapText="1"/>
      <protection locked="0"/>
    </xf>
    <xf numFmtId="3" fontId="0" fillId="4" borderId="17" xfId="0" applyNumberFormat="1" applyFill="1" applyBorder="1" applyAlignment="1" applyProtection="1">
      <alignment horizontal="right" vertical="center"/>
      <protection locked="0"/>
    </xf>
    <xf numFmtId="3" fontId="0" fillId="4" borderId="19" xfId="0" applyNumberFormat="1" applyFill="1" applyBorder="1" applyAlignment="1" applyProtection="1">
      <alignment horizontal="right" vertical="center"/>
      <protection locked="0"/>
    </xf>
    <xf numFmtId="17" fontId="0" fillId="4" borderId="17" xfId="0" applyNumberFormat="1" applyFill="1" applyBorder="1" applyAlignment="1" applyProtection="1">
      <alignment horizontal="right" vertical="center"/>
      <protection locked="0"/>
    </xf>
    <xf numFmtId="0" fontId="0" fillId="4" borderId="19" xfId="0" applyFill="1" applyBorder="1" applyAlignment="1" applyProtection="1">
      <alignment horizontal="right" vertical="center"/>
      <protection locked="0"/>
    </xf>
    <xf numFmtId="0" fontId="0" fillId="4" borderId="17" xfId="0" applyFill="1" applyBorder="1" applyAlignment="1" applyProtection="1">
      <alignment horizontal="center" vertical="center"/>
      <protection locked="0"/>
    </xf>
    <xf numFmtId="0" fontId="0" fillId="4" borderId="18" xfId="0" applyFill="1" applyBorder="1" applyAlignment="1" applyProtection="1">
      <alignment horizontal="center" vertical="center"/>
      <protection locked="0"/>
    </xf>
    <xf numFmtId="0" fontId="0" fillId="4" borderId="64" xfId="0" applyFill="1" applyBorder="1" applyAlignment="1" applyProtection="1">
      <alignment horizontal="center" vertical="center"/>
      <protection locked="0"/>
    </xf>
    <xf numFmtId="0" fontId="0" fillId="4" borderId="19" xfId="0" applyFill="1" applyBorder="1" applyAlignment="1" applyProtection="1">
      <alignment horizontal="center"/>
      <protection locked="0"/>
    </xf>
    <xf numFmtId="0" fontId="0" fillId="4" borderId="62" xfId="0" applyFill="1" applyBorder="1" applyProtection="1">
      <protection locked="0"/>
    </xf>
    <xf numFmtId="0" fontId="0" fillId="4" borderId="62" xfId="0" applyFill="1" applyBorder="1" applyAlignment="1" applyProtection="1">
      <alignment horizontal="center" vertical="center"/>
      <protection locked="0"/>
    </xf>
    <xf numFmtId="0" fontId="17" fillId="4" borderId="65" xfId="0" applyFont="1" applyFill="1" applyBorder="1" applyAlignment="1" applyProtection="1">
      <alignment horizontal="center" vertical="center" wrapText="1"/>
      <protection locked="0"/>
    </xf>
    <xf numFmtId="0" fontId="4" fillId="4" borderId="13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3" fontId="4" fillId="4" borderId="1" xfId="0" applyNumberFormat="1" applyFont="1" applyFill="1" applyBorder="1" applyAlignment="1" applyProtection="1">
      <alignment horizontal="center" vertical="center"/>
      <protection locked="0"/>
    </xf>
    <xf numFmtId="17" fontId="4" fillId="4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17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31" xfId="0" applyFont="1" applyFill="1" applyBorder="1" applyAlignment="1" applyProtection="1">
      <alignment horizontal="center" vertical="center"/>
      <protection locked="0"/>
    </xf>
    <xf numFmtId="0" fontId="4" fillId="4" borderId="31" xfId="0" applyFont="1" applyFill="1" applyBorder="1" applyAlignment="1" applyProtection="1">
      <alignment horizontal="left" vertical="center" wrapText="1"/>
      <protection locked="0"/>
    </xf>
    <xf numFmtId="3" fontId="4" fillId="4" borderId="23" xfId="0" applyNumberFormat="1" applyFont="1" applyFill="1" applyBorder="1" applyAlignment="1" applyProtection="1">
      <alignment horizontal="center" vertical="center"/>
      <protection locked="0"/>
    </xf>
    <xf numFmtId="17" fontId="4" fillId="4" borderId="23" xfId="0" applyNumberFormat="1" applyFont="1" applyFill="1" applyBorder="1" applyAlignment="1" applyProtection="1">
      <alignment horizontal="center" vertical="center"/>
      <protection locked="0"/>
    </xf>
    <xf numFmtId="0" fontId="4" fillId="4" borderId="25" xfId="0" applyFont="1" applyFill="1" applyBorder="1" applyAlignment="1" applyProtection="1">
      <alignment horizontal="center" vertical="center"/>
      <protection locked="0"/>
    </xf>
    <xf numFmtId="0" fontId="17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3" fontId="4" fillId="4" borderId="4" xfId="0" applyNumberFormat="1" applyFont="1" applyFill="1" applyBorder="1" applyAlignment="1" applyProtection="1">
      <alignment horizontal="center" vertical="center"/>
      <protection locked="0"/>
    </xf>
    <xf numFmtId="17" fontId="4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17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63" xfId="0" applyFill="1" applyBorder="1" applyAlignment="1" applyProtection="1">
      <alignment horizontal="center" vertical="center" wrapText="1"/>
      <protection locked="0"/>
    </xf>
    <xf numFmtId="0" fontId="0" fillId="4" borderId="18" xfId="0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center" vertical="center"/>
      <protection locked="0"/>
    </xf>
    <xf numFmtId="0" fontId="4" fillId="4" borderId="64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Protection="1"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4" fillId="4" borderId="37" xfId="0" applyFont="1" applyFill="1" applyBorder="1" applyAlignment="1" applyProtection="1">
      <alignment horizontal="center" vertical="center" wrapText="1"/>
      <protection locked="0"/>
    </xf>
    <xf numFmtId="0" fontId="4" fillId="4" borderId="49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4" fillId="4" borderId="0" xfId="0" applyFont="1" applyFill="1" applyAlignment="1" applyProtection="1">
      <alignment horizontal="left" vertical="center" wrapText="1"/>
      <protection locked="0"/>
    </xf>
    <xf numFmtId="0" fontId="4" fillId="4" borderId="45" xfId="0" applyFont="1" applyFill="1" applyBorder="1" applyAlignment="1" applyProtection="1">
      <alignment horizontal="left" vertical="center" wrapText="1"/>
      <protection locked="0"/>
    </xf>
    <xf numFmtId="3" fontId="0" fillId="0" borderId="30" xfId="0" applyNumberFormat="1" applyBorder="1" applyProtection="1">
      <protection locked="0"/>
    </xf>
    <xf numFmtId="3" fontId="0" fillId="0" borderId="33" xfId="0" applyNumberFormat="1" applyBorder="1" applyProtection="1">
      <protection locked="0"/>
    </xf>
    <xf numFmtId="0" fontId="0" fillId="0" borderId="55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46" xfId="0" applyBorder="1" applyAlignment="1" applyProtection="1">
      <alignment horizontal="left" vertical="center" wrapText="1"/>
      <protection locked="0"/>
    </xf>
    <xf numFmtId="0" fontId="0" fillId="2" borderId="41" xfId="0" applyFill="1" applyBorder="1" applyAlignment="1" applyProtection="1">
      <alignment horizontal="left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2" borderId="31" xfId="0" applyFont="1" applyFill="1" applyBorder="1" applyAlignment="1" applyProtection="1">
      <alignment horizontal="center" vertical="center" wrapText="1"/>
      <protection locked="0"/>
    </xf>
    <xf numFmtId="0" fontId="12" fillId="2" borderId="55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0" fillId="3" borderId="2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4" borderId="69" xfId="0" applyFill="1" applyBorder="1" applyProtection="1">
      <protection locked="0"/>
    </xf>
    <xf numFmtId="0" fontId="0" fillId="4" borderId="67" xfId="0" applyFill="1" applyBorder="1" applyProtection="1">
      <protection locked="0"/>
    </xf>
    <xf numFmtId="0" fontId="0" fillId="4" borderId="61" xfId="0" applyFill="1" applyBorder="1" applyProtection="1">
      <protection locked="0"/>
    </xf>
    <xf numFmtId="0" fontId="0" fillId="4" borderId="60" xfId="0" applyFill="1" applyBorder="1" applyProtection="1">
      <protection locked="0"/>
    </xf>
    <xf numFmtId="0" fontId="0" fillId="0" borderId="70" xfId="0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3" xfId="0" applyFill="1" applyBorder="1" applyAlignment="1" applyProtection="1">
      <alignment horizontal="left" vertical="center" wrapText="1"/>
      <protection locked="0"/>
    </xf>
    <xf numFmtId="0" fontId="0" fillId="4" borderId="14" xfId="0" applyFill="1" applyBorder="1" applyAlignment="1" applyProtection="1">
      <alignment vertical="center"/>
      <protection locked="0"/>
    </xf>
    <xf numFmtId="0" fontId="18" fillId="4" borderId="13" xfId="0" applyFont="1" applyFill="1" applyBorder="1" applyAlignment="1" applyProtection="1">
      <alignment wrapText="1"/>
      <protection locked="0"/>
    </xf>
    <xf numFmtId="17" fontId="0" fillId="4" borderId="35" xfId="0" applyNumberFormat="1" applyFill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4" fillId="4" borderId="55" xfId="0" applyFont="1" applyFill="1" applyBorder="1" applyAlignment="1" applyProtection="1">
      <alignment horizontal="center" vertical="center" wrapText="1"/>
      <protection locked="0"/>
    </xf>
    <xf numFmtId="0" fontId="4" fillId="4" borderId="46" xfId="0" applyFont="1" applyFill="1" applyBorder="1" applyAlignment="1" applyProtection="1">
      <alignment horizontal="center" vertical="center" wrapText="1"/>
      <protection locked="0"/>
    </xf>
    <xf numFmtId="0" fontId="4" fillId="4" borderId="61" xfId="0" applyFont="1" applyFill="1" applyBorder="1" applyAlignment="1" applyProtection="1">
      <alignment horizontal="center" vertical="center"/>
      <protection locked="0"/>
    </xf>
    <xf numFmtId="0" fontId="0" fillId="4" borderId="31" xfId="0" applyFill="1" applyBorder="1" applyAlignment="1" applyProtection="1">
      <alignment horizontal="center" vertical="center" wrapText="1"/>
      <protection locked="0"/>
    </xf>
    <xf numFmtId="3" fontId="0" fillId="4" borderId="25" xfId="0" applyNumberFormat="1" applyFill="1" applyBorder="1" applyAlignment="1" applyProtection="1">
      <alignment horizontal="right" vertical="center"/>
      <protection locked="0"/>
    </xf>
    <xf numFmtId="17" fontId="0" fillId="4" borderId="23" xfId="0" applyNumberFormat="1" applyFill="1" applyBorder="1" applyAlignment="1" applyProtection="1">
      <alignment horizontal="right" vertical="center"/>
      <protection locked="0"/>
    </xf>
    <xf numFmtId="0" fontId="0" fillId="4" borderId="46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0" fillId="4" borderId="23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horizontal="center" vertical="center" wrapText="1"/>
      <protection locked="0"/>
    </xf>
    <xf numFmtId="0" fontId="0" fillId="4" borderId="11" xfId="0" applyFill="1" applyBorder="1" applyAlignment="1" applyProtection="1">
      <alignment vertical="center" wrapText="1"/>
      <protection locked="0"/>
    </xf>
    <xf numFmtId="3" fontId="0" fillId="4" borderId="20" xfId="0" applyNumberFormat="1" applyFill="1" applyBorder="1" applyAlignment="1" applyProtection="1">
      <alignment horizontal="right" vertical="center"/>
      <protection locked="0"/>
    </xf>
    <xf numFmtId="3" fontId="0" fillId="4" borderId="22" xfId="0" applyNumberFormat="1" applyFill="1" applyBorder="1" applyAlignment="1" applyProtection="1">
      <alignment horizontal="right" vertical="center"/>
      <protection locked="0"/>
    </xf>
    <xf numFmtId="0" fontId="0" fillId="4" borderId="22" xfId="0" applyFill="1" applyBorder="1" applyAlignment="1" applyProtection="1">
      <alignment horizontal="right" vertical="center"/>
      <protection locked="0"/>
    </xf>
    <xf numFmtId="0" fontId="0" fillId="4" borderId="20" xfId="0" applyFill="1" applyBorder="1" applyAlignment="1" applyProtection="1">
      <alignment horizontal="center" vertical="center"/>
      <protection locked="0"/>
    </xf>
    <xf numFmtId="0" fontId="0" fillId="4" borderId="56" xfId="0" applyFill="1" applyBorder="1" applyAlignment="1" applyProtection="1">
      <alignment horizontal="center"/>
      <protection locked="0"/>
    </xf>
    <xf numFmtId="0" fontId="0" fillId="4" borderId="22" xfId="0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20" xfId="0" applyFill="1" applyBorder="1" applyProtection="1">
      <protection locked="0"/>
    </xf>
    <xf numFmtId="0" fontId="0" fillId="4" borderId="22" xfId="0" applyFill="1" applyBorder="1" applyProtection="1">
      <protection locked="0"/>
    </xf>
    <xf numFmtId="3" fontId="4" fillId="4" borderId="3" xfId="0" applyNumberFormat="1" applyFont="1" applyFill="1" applyBorder="1" applyAlignment="1" applyProtection="1">
      <alignment horizontal="right" vertical="center"/>
      <protection locked="0"/>
    </xf>
    <xf numFmtId="3" fontId="4" fillId="4" borderId="25" xfId="0" applyNumberFormat="1" applyFont="1" applyFill="1" applyBorder="1" applyAlignment="1" applyProtection="1">
      <alignment horizontal="right" vertical="center"/>
      <protection locked="0"/>
    </xf>
    <xf numFmtId="0" fontId="18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5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20" fillId="4" borderId="13" xfId="0" applyFont="1" applyFill="1" applyBorder="1" applyAlignment="1" applyProtection="1">
      <alignment wrapText="1"/>
      <protection locked="0"/>
    </xf>
    <xf numFmtId="0" fontId="0" fillId="4" borderId="13" xfId="0" applyFill="1" applyBorder="1" applyAlignment="1" applyProtection="1">
      <alignment horizontal="center" vertical="center" wrapText="1"/>
      <protection locked="0"/>
    </xf>
    <xf numFmtId="3" fontId="0" fillId="4" borderId="3" xfId="0" applyNumberFormat="1" applyFill="1" applyBorder="1" applyAlignment="1" applyProtection="1">
      <alignment horizontal="right" vertical="center"/>
      <protection locked="0"/>
    </xf>
    <xf numFmtId="17" fontId="0" fillId="4" borderId="1" xfId="0" applyNumberFormat="1" applyFill="1" applyBorder="1" applyAlignment="1" applyProtection="1">
      <alignment horizontal="right" vertical="center"/>
      <protection locked="0"/>
    </xf>
    <xf numFmtId="0" fontId="0" fillId="4" borderId="9" xfId="0" applyFill="1" applyBorder="1" applyAlignment="1" applyProtection="1">
      <alignment vertical="center"/>
      <protection locked="0"/>
    </xf>
    <xf numFmtId="0" fontId="0" fillId="4" borderId="35" xfId="0" applyFill="1" applyBorder="1" applyAlignment="1" applyProtection="1">
      <alignment horizontal="center" vertical="center"/>
      <protection locked="0"/>
    </xf>
    <xf numFmtId="0" fontId="18" fillId="4" borderId="13" xfId="0" applyFont="1" applyFill="1" applyBorder="1" applyAlignment="1" applyProtection="1">
      <alignment horizontal="center" vertical="center" wrapText="1"/>
      <protection locked="0"/>
    </xf>
    <xf numFmtId="0" fontId="0" fillId="5" borderId="0" xfId="0" applyFill="1" applyProtection="1">
      <protection locked="0"/>
    </xf>
    <xf numFmtId="0" fontId="0" fillId="5" borderId="11" xfId="0" applyFill="1" applyBorder="1" applyAlignment="1" applyProtection="1">
      <alignment horizontal="center" vertical="center"/>
      <protection locked="0"/>
    </xf>
    <xf numFmtId="0" fontId="0" fillId="5" borderId="11" xfId="0" applyFill="1" applyBorder="1" applyAlignment="1" applyProtection="1">
      <alignment horizontal="center" vertical="center" wrapText="1"/>
      <protection locked="0"/>
    </xf>
    <xf numFmtId="3" fontId="0" fillId="5" borderId="20" xfId="0" applyNumberFormat="1" applyFill="1" applyBorder="1" applyAlignment="1" applyProtection="1">
      <alignment horizontal="right" vertical="center"/>
      <protection locked="0"/>
    </xf>
    <xf numFmtId="3" fontId="0" fillId="5" borderId="22" xfId="0" applyNumberFormat="1" applyFill="1" applyBorder="1" applyAlignment="1" applyProtection="1">
      <alignment horizontal="right" vertical="center"/>
      <protection locked="0"/>
    </xf>
    <xf numFmtId="17" fontId="0" fillId="5" borderId="20" xfId="0" applyNumberFormat="1" applyFill="1" applyBorder="1" applyAlignment="1" applyProtection="1">
      <alignment horizontal="right" vertical="center"/>
      <protection locked="0"/>
    </xf>
    <xf numFmtId="0" fontId="0" fillId="5" borderId="21" xfId="0" applyFill="1" applyBorder="1" applyAlignment="1" applyProtection="1">
      <alignment horizontal="center" vertical="center"/>
      <protection locked="0"/>
    </xf>
    <xf numFmtId="0" fontId="0" fillId="5" borderId="38" xfId="0" applyFill="1" applyBorder="1" applyAlignment="1" applyProtection="1">
      <alignment horizontal="center" vertical="center"/>
      <protection locked="0"/>
    </xf>
    <xf numFmtId="0" fontId="0" fillId="5" borderId="55" xfId="0" applyFill="1" applyBorder="1" applyAlignment="1" applyProtection="1">
      <alignment wrapText="1"/>
      <protection locked="0"/>
    </xf>
    <xf numFmtId="0" fontId="4" fillId="5" borderId="24" xfId="0" applyFont="1" applyFill="1" applyBorder="1" applyAlignment="1" applyProtection="1">
      <alignment horizontal="center" vertical="center"/>
      <protection locked="0"/>
    </xf>
    <xf numFmtId="0" fontId="4" fillId="5" borderId="61" xfId="0" applyFont="1" applyFill="1" applyBorder="1" applyAlignment="1" applyProtection="1">
      <alignment horizontal="center" vertical="center"/>
      <protection locked="0"/>
    </xf>
    <xf numFmtId="0" fontId="4" fillId="5" borderId="46" xfId="0" applyFont="1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 wrapText="1"/>
      <protection locked="0"/>
    </xf>
    <xf numFmtId="3" fontId="0" fillId="5" borderId="23" xfId="0" applyNumberFormat="1" applyFill="1" applyBorder="1" applyAlignment="1" applyProtection="1">
      <alignment horizontal="right" vertical="center"/>
      <protection locked="0"/>
    </xf>
    <xf numFmtId="3" fontId="0" fillId="5" borderId="25" xfId="0" applyNumberFormat="1" applyFill="1" applyBorder="1" applyAlignment="1" applyProtection="1">
      <alignment horizontal="right" vertical="center"/>
      <protection locked="0"/>
    </xf>
    <xf numFmtId="17" fontId="0" fillId="5" borderId="23" xfId="0" applyNumberFormat="1" applyFill="1" applyBorder="1" applyAlignment="1" applyProtection="1">
      <alignment horizontal="right" vertical="center"/>
      <protection locked="0"/>
    </xf>
    <xf numFmtId="0" fontId="0" fillId="5" borderId="25" xfId="0" applyFill="1" applyBorder="1" applyAlignment="1" applyProtection="1">
      <alignment horizontal="right" vertical="center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31" xfId="0" applyFill="1" applyBorder="1" applyProtection="1">
      <protection locked="0"/>
    </xf>
    <xf numFmtId="0" fontId="0" fillId="5" borderId="23" xfId="0" applyFill="1" applyBorder="1" applyProtection="1">
      <protection locked="0"/>
    </xf>
    <xf numFmtId="0" fontId="0" fillId="5" borderId="24" xfId="0" applyFill="1" applyBorder="1" applyProtection="1">
      <protection locked="0"/>
    </xf>
    <xf numFmtId="0" fontId="4" fillId="5" borderId="31" xfId="0" applyFont="1" applyFill="1" applyBorder="1" applyAlignment="1" applyProtection="1">
      <alignment wrapText="1"/>
      <protection locked="0"/>
    </xf>
    <xf numFmtId="0" fontId="0" fillId="5" borderId="31" xfId="0" applyFill="1" applyBorder="1" applyAlignment="1" applyProtection="1">
      <alignment horizontal="left" vertical="center" wrapText="1"/>
      <protection locked="0"/>
    </xf>
    <xf numFmtId="0" fontId="0" fillId="5" borderId="46" xfId="0" applyFill="1" applyBorder="1" applyAlignment="1" applyProtection="1">
      <alignment horizontal="center" vertical="center"/>
      <protection locked="0"/>
    </xf>
    <xf numFmtId="0" fontId="0" fillId="5" borderId="56" xfId="0" applyFill="1" applyBorder="1" applyAlignment="1" applyProtection="1">
      <alignment horizontal="center" vertical="center"/>
      <protection locked="0"/>
    </xf>
    <xf numFmtId="0" fontId="3" fillId="5" borderId="3" xfId="0" applyFont="1" applyFill="1" applyBorder="1" applyAlignment="1" applyProtection="1">
      <alignment horizontal="center" vertical="center" wrapText="1"/>
      <protection locked="0"/>
    </xf>
    <xf numFmtId="17" fontId="0" fillId="5" borderId="37" xfId="0" applyNumberFormat="1" applyFill="1" applyBorder="1" applyAlignment="1" applyProtection="1">
      <alignment horizontal="right" vertical="center"/>
      <protection locked="0"/>
    </xf>
    <xf numFmtId="0" fontId="0" fillId="5" borderId="38" xfId="0" applyFill="1" applyBorder="1" applyAlignment="1" applyProtection="1">
      <alignment horizontal="right" vertical="center"/>
      <protection locked="0"/>
    </xf>
    <xf numFmtId="0" fontId="0" fillId="5" borderId="52" xfId="0" applyFill="1" applyBorder="1" applyAlignment="1" applyProtection="1">
      <alignment horizontal="center" vertical="center"/>
      <protection locked="0"/>
    </xf>
    <xf numFmtId="0" fontId="0" fillId="5" borderId="49" xfId="0" applyFill="1" applyBorder="1" applyAlignment="1" applyProtection="1">
      <alignment horizontal="center" vertical="center"/>
      <protection locked="0"/>
    </xf>
    <xf numFmtId="0" fontId="0" fillId="5" borderId="38" xfId="0" applyFill="1" applyBorder="1" applyAlignment="1" applyProtection="1">
      <alignment horizontal="center"/>
      <protection locked="0"/>
    </xf>
    <xf numFmtId="0" fontId="0" fillId="5" borderId="48" xfId="0" applyFill="1" applyBorder="1" applyProtection="1">
      <protection locked="0"/>
    </xf>
    <xf numFmtId="0" fontId="0" fillId="5" borderId="37" xfId="0" applyFill="1" applyBorder="1" applyProtection="1">
      <protection locked="0"/>
    </xf>
    <xf numFmtId="0" fontId="0" fillId="5" borderId="49" xfId="0" applyFill="1" applyBorder="1" applyProtection="1"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60" xfId="0" applyFill="1" applyBorder="1" applyAlignment="1" applyProtection="1">
      <alignment horizontal="center" vertical="center"/>
      <protection locked="0"/>
    </xf>
    <xf numFmtId="0" fontId="0" fillId="5" borderId="11" xfId="0" applyFill="1" applyBorder="1" applyAlignment="1" applyProtection="1">
      <alignment vertical="center"/>
      <protection locked="0"/>
    </xf>
    <xf numFmtId="0" fontId="0" fillId="5" borderId="57" xfId="0" applyFill="1" applyBorder="1" applyAlignment="1" applyProtection="1">
      <alignment horizontal="center" vertic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19" fillId="5" borderId="11" xfId="0" applyFont="1" applyFill="1" applyBorder="1" applyAlignment="1" applyProtection="1">
      <alignment wrapText="1"/>
      <protection locked="0"/>
    </xf>
    <xf numFmtId="0" fontId="19" fillId="5" borderId="11" xfId="0" applyFont="1" applyFill="1" applyBorder="1" applyAlignment="1" applyProtection="1">
      <alignment horizontal="left" vertical="center" wrapText="1"/>
      <protection locked="0"/>
    </xf>
    <xf numFmtId="0" fontId="0" fillId="6" borderId="25" xfId="0" applyFill="1" applyBorder="1" applyAlignment="1" applyProtection="1">
      <alignment horizontal="center" vertical="center"/>
      <protection locked="0"/>
    </xf>
    <xf numFmtId="0" fontId="0" fillId="6" borderId="53" xfId="0" applyFill="1" applyBorder="1" applyAlignment="1" applyProtection="1">
      <alignment wrapText="1"/>
      <protection locked="0"/>
    </xf>
    <xf numFmtId="0" fontId="4" fillId="6" borderId="21" xfId="0" applyFont="1" applyFill="1" applyBorder="1" applyAlignment="1" applyProtection="1">
      <alignment horizontal="center" vertical="center"/>
      <protection locked="0"/>
    </xf>
    <xf numFmtId="0" fontId="4" fillId="6" borderId="56" xfId="0" applyFont="1" applyFill="1" applyBorder="1" applyAlignment="1" applyProtection="1">
      <alignment horizontal="center" vertical="center"/>
      <protection locked="0"/>
    </xf>
    <xf numFmtId="0" fontId="0" fillId="6" borderId="11" xfId="0" applyFill="1" applyBorder="1" applyAlignment="1" applyProtection="1">
      <alignment wrapText="1"/>
      <protection locked="0"/>
    </xf>
    <xf numFmtId="0" fontId="0" fillId="6" borderId="11" xfId="0" applyFill="1" applyBorder="1" applyAlignment="1" applyProtection="1">
      <alignment horizontal="center" vertical="center"/>
      <protection locked="0"/>
    </xf>
    <xf numFmtId="0" fontId="0" fillId="6" borderId="11" xfId="0" applyFill="1" applyBorder="1" applyAlignment="1" applyProtection="1">
      <alignment horizontal="center" vertical="center" wrapText="1"/>
      <protection locked="0"/>
    </xf>
    <xf numFmtId="0" fontId="0" fillId="6" borderId="11" xfId="0" applyFill="1" applyBorder="1" applyAlignment="1" applyProtection="1">
      <alignment horizontal="left" vertical="center"/>
      <protection locked="0"/>
    </xf>
    <xf numFmtId="3" fontId="0" fillId="6" borderId="20" xfId="0" applyNumberFormat="1" applyFill="1" applyBorder="1" applyAlignment="1" applyProtection="1">
      <alignment horizontal="right" vertical="center"/>
      <protection locked="0"/>
    </xf>
    <xf numFmtId="3" fontId="0" fillId="6" borderId="22" xfId="0" applyNumberFormat="1" applyFill="1" applyBorder="1" applyAlignment="1" applyProtection="1">
      <alignment horizontal="right" vertical="center"/>
      <protection locked="0"/>
    </xf>
    <xf numFmtId="17" fontId="0" fillId="6" borderId="20" xfId="0" applyNumberFormat="1" applyFill="1" applyBorder="1" applyAlignment="1" applyProtection="1">
      <alignment horizontal="right" vertical="center"/>
      <protection locked="0"/>
    </xf>
    <xf numFmtId="0" fontId="0" fillId="6" borderId="22" xfId="0" applyFill="1" applyBorder="1" applyAlignment="1" applyProtection="1">
      <alignment horizontal="right" vertical="center"/>
      <protection locked="0"/>
    </xf>
    <xf numFmtId="0" fontId="0" fillId="6" borderId="20" xfId="0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0" fontId="0" fillId="6" borderId="56" xfId="0" applyFill="1" applyBorder="1" applyAlignment="1" applyProtection="1">
      <alignment horizontal="center" vertical="center"/>
      <protection locked="0"/>
    </xf>
    <xf numFmtId="0" fontId="0" fillId="6" borderId="22" xfId="0" applyFill="1" applyBorder="1" applyAlignment="1" applyProtection="1">
      <alignment horizontal="center"/>
      <protection locked="0"/>
    </xf>
    <xf numFmtId="0" fontId="0" fillId="6" borderId="11" xfId="0" applyFill="1" applyBorder="1" applyProtection="1">
      <protection locked="0"/>
    </xf>
    <xf numFmtId="0" fontId="0" fillId="6" borderId="20" xfId="0" applyFill="1" applyBorder="1" applyProtection="1">
      <protection locked="0"/>
    </xf>
    <xf numFmtId="0" fontId="0" fillId="6" borderId="21" xfId="0" applyFill="1" applyBorder="1" applyProtection="1">
      <protection locked="0"/>
    </xf>
    <xf numFmtId="0" fontId="0" fillId="6" borderId="0" xfId="0" applyFill="1" applyProtection="1">
      <protection locked="0"/>
    </xf>
    <xf numFmtId="0" fontId="0" fillId="5" borderId="45" xfId="0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 applyProtection="1">
      <alignment horizontal="left" vertical="center" wrapText="1"/>
      <protection locked="0"/>
    </xf>
    <xf numFmtId="0" fontId="0" fillId="5" borderId="46" xfId="0" applyFill="1" applyBorder="1" applyAlignment="1" applyProtection="1">
      <alignment horizontal="center" vertical="center" wrapText="1"/>
      <protection locked="0"/>
    </xf>
    <xf numFmtId="0" fontId="0" fillId="6" borderId="21" xfId="0" applyFill="1" applyBorder="1" applyAlignment="1" applyProtection="1">
      <alignment horizontal="center" vertical="center" wrapText="1"/>
      <protection locked="0"/>
    </xf>
    <xf numFmtId="0" fontId="0" fillId="5" borderId="21" xfId="0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0" fontId="3" fillId="5" borderId="25" xfId="0" applyFont="1" applyFill="1" applyBorder="1" applyAlignment="1" applyProtection="1">
      <alignment horizontal="center" vertical="center" wrapText="1"/>
      <protection locked="0"/>
    </xf>
    <xf numFmtId="0" fontId="0" fillId="5" borderId="55" xfId="0" applyFill="1" applyBorder="1" applyAlignment="1" applyProtection="1">
      <alignment horizontal="left" vertical="center" wrapText="1"/>
      <protection locked="0"/>
    </xf>
    <xf numFmtId="0" fontId="0" fillId="5" borderId="24" xfId="0" applyFill="1" applyBorder="1" applyAlignment="1" applyProtection="1">
      <alignment horizontal="center" vertical="center" wrapText="1"/>
      <protection locked="0"/>
    </xf>
    <xf numFmtId="0" fontId="0" fillId="5" borderId="24" xfId="0" applyFill="1" applyBorder="1" applyAlignment="1" applyProtection="1">
      <alignment horizontal="left" vertical="center" wrapText="1"/>
      <protection locked="0"/>
    </xf>
    <xf numFmtId="0" fontId="0" fillId="5" borderId="46" xfId="0" applyFill="1" applyBorder="1" applyAlignment="1" applyProtection="1">
      <alignment horizontal="left" vertical="center" wrapText="1"/>
      <protection locked="0"/>
    </xf>
    <xf numFmtId="0" fontId="0" fillId="5" borderId="31" xfId="0" applyFill="1" applyBorder="1" applyAlignment="1" applyProtection="1">
      <alignment vertical="center" wrapText="1"/>
      <protection locked="0"/>
    </xf>
    <xf numFmtId="0" fontId="0" fillId="5" borderId="41" xfId="0" applyFill="1" applyBorder="1" applyAlignment="1" applyProtection="1">
      <alignment horizontal="left" vertical="center" wrapText="1"/>
      <protection locked="0"/>
    </xf>
    <xf numFmtId="3" fontId="0" fillId="5" borderId="31" xfId="0" applyNumberFormat="1" applyFill="1" applyBorder="1" applyAlignment="1" applyProtection="1">
      <alignment vertical="center"/>
      <protection locked="0"/>
    </xf>
    <xf numFmtId="17" fontId="0" fillId="5" borderId="23" xfId="0" applyNumberFormat="1" applyFill="1" applyBorder="1" applyAlignment="1" applyProtection="1">
      <alignment vertical="center"/>
      <protection locked="0"/>
    </xf>
    <xf numFmtId="0" fontId="0" fillId="5" borderId="25" xfId="0" applyFill="1" applyBorder="1" applyAlignment="1" applyProtection="1">
      <alignment vertical="center"/>
      <protection locked="0"/>
    </xf>
    <xf numFmtId="0" fontId="6" fillId="5" borderId="23" xfId="0" applyFont="1" applyFill="1" applyBorder="1" applyAlignment="1" applyProtection="1">
      <alignment horizontal="center" vertical="center" wrapText="1"/>
      <protection locked="0"/>
    </xf>
    <xf numFmtId="0" fontId="6" fillId="5" borderId="24" xfId="0" applyFont="1" applyFill="1" applyBorder="1" applyAlignment="1" applyProtection="1">
      <alignment horizontal="center" vertical="center" wrapText="1"/>
      <protection locked="0"/>
    </xf>
    <xf numFmtId="0" fontId="6" fillId="5" borderId="46" xfId="0" applyFont="1" applyFill="1" applyBorder="1" applyAlignment="1" applyProtection="1">
      <alignment horizontal="center" vertical="center" wrapText="1"/>
      <protection locked="0"/>
    </xf>
    <xf numFmtId="0" fontId="6" fillId="5" borderId="31" xfId="0" applyFont="1" applyFill="1" applyBorder="1" applyAlignment="1" applyProtection="1">
      <alignment horizontal="center" vertical="center" wrapText="1"/>
      <protection locked="0"/>
    </xf>
    <xf numFmtId="0" fontId="12" fillId="5" borderId="55" xfId="0" applyFont="1" applyFill="1" applyBorder="1" applyAlignment="1" applyProtection="1">
      <alignment horizontal="center" vertical="center" wrapText="1"/>
      <protection locked="0"/>
    </xf>
    <xf numFmtId="0" fontId="4" fillId="5" borderId="23" xfId="0" applyFont="1" applyFill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5" borderId="24" xfId="0" applyFont="1" applyFill="1" applyBorder="1" applyAlignment="1" applyProtection="1">
      <alignment horizontal="center" vertical="center" wrapText="1"/>
      <protection locked="0"/>
    </xf>
    <xf numFmtId="0" fontId="0" fillId="7" borderId="38" xfId="0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 wrapText="1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3" fontId="4" fillId="7" borderId="23" xfId="0" applyNumberFormat="1" applyFont="1" applyFill="1" applyBorder="1" applyAlignment="1" applyProtection="1">
      <alignment horizontal="center" vertical="center"/>
      <protection locked="0"/>
    </xf>
    <xf numFmtId="3" fontId="4" fillId="7" borderId="3" xfId="0" applyNumberFormat="1" applyFont="1" applyFill="1" applyBorder="1" applyAlignment="1" applyProtection="1">
      <alignment horizontal="right" vertical="center"/>
      <protection locked="0"/>
    </xf>
    <xf numFmtId="17" fontId="4" fillId="7" borderId="23" xfId="0" applyNumberFormat="1" applyFont="1" applyFill="1" applyBorder="1" applyAlignment="1" applyProtection="1">
      <alignment horizontal="center" vertical="center"/>
      <protection locked="0"/>
    </xf>
    <xf numFmtId="0" fontId="4" fillId="7" borderId="25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17" fillId="7" borderId="23" xfId="0" applyFont="1" applyFill="1" applyBorder="1" applyAlignment="1" applyProtection="1">
      <alignment horizontal="center" vertical="center" wrapText="1"/>
      <protection locked="0"/>
    </xf>
    <xf numFmtId="0" fontId="21" fillId="7" borderId="24" xfId="0" applyFont="1" applyFill="1" applyBorder="1" applyAlignment="1" applyProtection="1">
      <alignment horizontal="center" vertical="center" wrapText="1"/>
      <protection locked="0"/>
    </xf>
    <xf numFmtId="0" fontId="0" fillId="7" borderId="2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18" fillId="7" borderId="13" xfId="0" applyFont="1" applyFill="1" applyBorder="1" applyAlignment="1" applyProtection="1">
      <alignment horizontal="center" vertical="center" wrapText="1"/>
      <protection locked="0"/>
    </xf>
    <xf numFmtId="0" fontId="0" fillId="7" borderId="0" xfId="0" applyFill="1" applyProtection="1"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3" fontId="0" fillId="7" borderId="13" xfId="0" applyNumberFormat="1" applyFill="1" applyBorder="1" applyAlignment="1" applyProtection="1">
      <alignment vertical="center"/>
      <protection locked="0"/>
    </xf>
    <xf numFmtId="3" fontId="0" fillId="7" borderId="9" xfId="0" applyNumberFormat="1" applyFill="1" applyBorder="1" applyAlignment="1" applyProtection="1">
      <alignment vertical="center"/>
      <protection locked="0"/>
    </xf>
    <xf numFmtId="3" fontId="0" fillId="7" borderId="31" xfId="0" applyNumberFormat="1" applyFill="1" applyBorder="1" applyAlignment="1" applyProtection="1">
      <alignment vertical="center"/>
      <protection locked="0"/>
    </xf>
    <xf numFmtId="3" fontId="0" fillId="7" borderId="41" xfId="0" applyNumberFormat="1" applyFill="1" applyBorder="1" applyAlignment="1" applyProtection="1">
      <alignment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top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2"/>
  <sheetViews>
    <sheetView tabSelected="1" topLeftCell="A24" workbookViewId="0">
      <selection activeCell="C36" sqref="C36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7109375" style="1" customWidth="1"/>
    <col min="10" max="10" width="11.7109375" style="1" customWidth="1"/>
    <col min="11" max="11" width="42.28515625" style="1" customWidth="1"/>
    <col min="12" max="13" width="13.28515625" style="12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504" t="s">
        <v>0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  <c r="O1" s="505"/>
      <c r="P1" s="505"/>
      <c r="Q1" s="505"/>
      <c r="R1" s="505"/>
      <c r="S1" s="506"/>
    </row>
    <row r="2" spans="1:19" ht="27.4" customHeight="1" thickBot="1" x14ac:dyDescent="0.3">
      <c r="A2" s="507" t="s">
        <v>1</v>
      </c>
      <c r="B2" s="509" t="s">
        <v>2</v>
      </c>
      <c r="C2" s="510"/>
      <c r="D2" s="510"/>
      <c r="E2" s="510"/>
      <c r="F2" s="511"/>
      <c r="G2" s="507" t="s">
        <v>3</v>
      </c>
      <c r="H2" s="514" t="s">
        <v>4</v>
      </c>
      <c r="I2" s="516" t="s">
        <v>45</v>
      </c>
      <c r="J2" s="507" t="s">
        <v>5</v>
      </c>
      <c r="K2" s="507" t="s">
        <v>6</v>
      </c>
      <c r="L2" s="512" t="s">
        <v>7</v>
      </c>
      <c r="M2" s="513"/>
      <c r="N2" s="499" t="s">
        <v>8</v>
      </c>
      <c r="O2" s="500"/>
      <c r="P2" s="501" t="s">
        <v>9</v>
      </c>
      <c r="Q2" s="502"/>
      <c r="R2" s="499" t="s">
        <v>10</v>
      </c>
      <c r="S2" s="503"/>
    </row>
    <row r="3" spans="1:19" ht="102.75" thickBot="1" x14ac:dyDescent="0.3">
      <c r="A3" s="508"/>
      <c r="B3" s="16" t="s">
        <v>11</v>
      </c>
      <c r="C3" s="17" t="s">
        <v>12</v>
      </c>
      <c r="D3" s="17" t="s">
        <v>13</v>
      </c>
      <c r="E3" s="17" t="s">
        <v>14</v>
      </c>
      <c r="F3" s="18" t="s">
        <v>15</v>
      </c>
      <c r="G3" s="508"/>
      <c r="H3" s="515"/>
      <c r="I3" s="517"/>
      <c r="J3" s="508"/>
      <c r="K3" s="508"/>
      <c r="L3" s="19" t="s">
        <v>16</v>
      </c>
      <c r="M3" s="20" t="s">
        <v>49</v>
      </c>
      <c r="N3" s="85" t="s">
        <v>17</v>
      </c>
      <c r="O3" s="86" t="s">
        <v>18</v>
      </c>
      <c r="P3" s="80" t="s">
        <v>19</v>
      </c>
      <c r="Q3" s="76" t="s">
        <v>20</v>
      </c>
      <c r="R3" s="74" t="s">
        <v>21</v>
      </c>
      <c r="S3" s="75" t="s">
        <v>22</v>
      </c>
    </row>
    <row r="4" spans="1:19" ht="15.75" thickBot="1" x14ac:dyDescent="0.3">
      <c r="A4" s="2">
        <v>1</v>
      </c>
      <c r="B4" s="3"/>
      <c r="C4" s="4"/>
      <c r="D4" s="4"/>
      <c r="E4" s="4"/>
      <c r="F4" s="5"/>
      <c r="G4" s="6"/>
      <c r="H4" s="6"/>
      <c r="I4" s="6"/>
      <c r="J4" s="6"/>
      <c r="K4" s="6"/>
      <c r="L4" s="29"/>
      <c r="M4" s="28"/>
      <c r="N4" s="3"/>
      <c r="O4" s="5"/>
      <c r="P4" s="6"/>
      <c r="Q4" s="77"/>
      <c r="R4" s="6"/>
      <c r="S4" s="6"/>
    </row>
    <row r="5" spans="1:19" ht="51" x14ac:dyDescent="0.25">
      <c r="A5" s="30">
        <v>1</v>
      </c>
      <c r="B5" s="35" t="s">
        <v>53</v>
      </c>
      <c r="C5" s="32" t="s">
        <v>54</v>
      </c>
      <c r="D5" s="33">
        <v>70935467</v>
      </c>
      <c r="E5" s="33">
        <v>107603322</v>
      </c>
      <c r="F5" s="34">
        <v>600109941</v>
      </c>
      <c r="G5" s="48" t="s">
        <v>55</v>
      </c>
      <c r="H5" s="31" t="s">
        <v>51</v>
      </c>
      <c r="I5" s="30" t="s">
        <v>56</v>
      </c>
      <c r="J5" s="30" t="s">
        <v>56</v>
      </c>
      <c r="K5" s="177" t="s">
        <v>57</v>
      </c>
      <c r="L5" s="51">
        <v>2150000</v>
      </c>
      <c r="M5" s="52">
        <f>L5/100*70</f>
        <v>1505000</v>
      </c>
      <c r="N5" s="53">
        <v>44713</v>
      </c>
      <c r="O5" s="54">
        <v>2027</v>
      </c>
      <c r="P5" s="6"/>
      <c r="Q5" s="114" t="s">
        <v>71</v>
      </c>
      <c r="R5" s="6"/>
      <c r="S5" s="6"/>
    </row>
    <row r="6" spans="1:19" s="43" customFormat="1" ht="46.5" customHeight="1" thickBot="1" x14ac:dyDescent="0.3">
      <c r="A6" s="39">
        <v>2</v>
      </c>
      <c r="B6" s="103" t="s">
        <v>58</v>
      </c>
      <c r="C6" s="101" t="s">
        <v>59</v>
      </c>
      <c r="D6" s="36">
        <v>70935335</v>
      </c>
      <c r="E6" s="36">
        <v>107603349</v>
      </c>
      <c r="F6" s="37">
        <v>600110419</v>
      </c>
      <c r="G6" s="50" t="s">
        <v>60</v>
      </c>
      <c r="H6" s="73" t="s">
        <v>51</v>
      </c>
      <c r="I6" s="73" t="s">
        <v>56</v>
      </c>
      <c r="J6" s="73" t="s">
        <v>56</v>
      </c>
      <c r="K6" s="178" t="s">
        <v>66</v>
      </c>
      <c r="L6" s="110">
        <v>800000</v>
      </c>
      <c r="M6" s="59">
        <f t="shared" ref="M6:M12" si="0">L6*0.7</f>
        <v>560000</v>
      </c>
      <c r="N6" s="109">
        <v>44713</v>
      </c>
      <c r="O6" s="102">
        <v>2027</v>
      </c>
      <c r="P6" s="73"/>
      <c r="Q6" s="79" t="s">
        <v>71</v>
      </c>
      <c r="R6" s="73"/>
      <c r="S6" s="73"/>
    </row>
    <row r="7" spans="1:19" s="43" customFormat="1" ht="46.5" customHeight="1" x14ac:dyDescent="0.25">
      <c r="A7" s="30">
        <v>3</v>
      </c>
      <c r="B7" s="40" t="s">
        <v>58</v>
      </c>
      <c r="C7" s="44" t="s">
        <v>59</v>
      </c>
      <c r="D7" s="45">
        <v>70935335</v>
      </c>
      <c r="E7" s="45">
        <v>181030128</v>
      </c>
      <c r="F7" s="46">
        <v>600110419</v>
      </c>
      <c r="G7" s="49" t="s">
        <v>61</v>
      </c>
      <c r="H7" s="39" t="s">
        <v>51</v>
      </c>
      <c r="I7" s="39" t="s">
        <v>56</v>
      </c>
      <c r="J7" s="39" t="s">
        <v>56</v>
      </c>
      <c r="K7" s="179" t="s">
        <v>67</v>
      </c>
      <c r="L7" s="55">
        <v>1300000</v>
      </c>
      <c r="M7" s="56">
        <f t="shared" si="0"/>
        <v>910000</v>
      </c>
      <c r="N7" s="57">
        <v>44713</v>
      </c>
      <c r="O7" s="58">
        <v>2027</v>
      </c>
      <c r="P7" s="39"/>
      <c r="Q7" s="78" t="s">
        <v>71</v>
      </c>
      <c r="R7" s="39"/>
      <c r="S7" s="39"/>
    </row>
    <row r="8" spans="1:19" s="43" customFormat="1" ht="46.5" customHeight="1" thickBot="1" x14ac:dyDescent="0.3">
      <c r="A8" s="39">
        <v>4</v>
      </c>
      <c r="B8" s="40" t="s">
        <v>58</v>
      </c>
      <c r="C8" s="44" t="s">
        <v>59</v>
      </c>
      <c r="D8" s="45">
        <v>70935335</v>
      </c>
      <c r="E8" s="45">
        <v>107603349</v>
      </c>
      <c r="F8" s="46">
        <v>600110419</v>
      </c>
      <c r="G8" s="49" t="s">
        <v>62</v>
      </c>
      <c r="H8" s="39" t="s">
        <v>51</v>
      </c>
      <c r="I8" s="39" t="s">
        <v>56</v>
      </c>
      <c r="J8" s="39" t="s">
        <v>56</v>
      </c>
      <c r="K8" s="179" t="s">
        <v>68</v>
      </c>
      <c r="L8" s="55">
        <v>300000</v>
      </c>
      <c r="M8" s="56">
        <f t="shared" si="0"/>
        <v>210000</v>
      </c>
      <c r="N8" s="57">
        <v>44713</v>
      </c>
      <c r="O8" s="58">
        <v>2027</v>
      </c>
      <c r="P8" s="39"/>
      <c r="Q8" s="78" t="s">
        <v>71</v>
      </c>
      <c r="R8" s="39"/>
      <c r="S8" s="39"/>
    </row>
    <row r="9" spans="1:19" s="43" customFormat="1" ht="63.75" x14ac:dyDescent="0.25">
      <c r="A9" s="30">
        <v>5</v>
      </c>
      <c r="B9" s="40" t="s">
        <v>58</v>
      </c>
      <c r="C9" s="44" t="s">
        <v>59</v>
      </c>
      <c r="D9" s="45">
        <v>70935335</v>
      </c>
      <c r="E9" s="45">
        <v>107603349</v>
      </c>
      <c r="F9" s="46">
        <v>600110419</v>
      </c>
      <c r="G9" s="84" t="s">
        <v>63</v>
      </c>
      <c r="H9" s="39" t="s">
        <v>51</v>
      </c>
      <c r="I9" s="39" t="s">
        <v>56</v>
      </c>
      <c r="J9" s="39" t="s">
        <v>56</v>
      </c>
      <c r="K9" s="180" t="s">
        <v>228</v>
      </c>
      <c r="L9" s="55">
        <v>32000000</v>
      </c>
      <c r="M9" s="56">
        <f t="shared" si="0"/>
        <v>22400000</v>
      </c>
      <c r="N9" s="57">
        <v>44927</v>
      </c>
      <c r="O9" s="58">
        <v>2027</v>
      </c>
      <c r="P9" s="81" t="s">
        <v>71</v>
      </c>
      <c r="Q9" s="78"/>
      <c r="R9" s="187" t="s">
        <v>229</v>
      </c>
      <c r="S9" s="39"/>
    </row>
    <row r="10" spans="1:19" s="43" customFormat="1" ht="70.5" customHeight="1" thickBot="1" x14ac:dyDescent="0.3">
      <c r="A10" s="39">
        <v>6</v>
      </c>
      <c r="B10" s="40" t="s">
        <v>58</v>
      </c>
      <c r="C10" s="44" t="s">
        <v>59</v>
      </c>
      <c r="D10" s="45">
        <v>70935335</v>
      </c>
      <c r="E10" s="45">
        <v>107603349</v>
      </c>
      <c r="F10" s="46">
        <v>600110419</v>
      </c>
      <c r="G10" s="84" t="s">
        <v>64</v>
      </c>
      <c r="H10" s="39" t="s">
        <v>51</v>
      </c>
      <c r="I10" s="39" t="s">
        <v>56</v>
      </c>
      <c r="J10" s="39" t="s">
        <v>56</v>
      </c>
      <c r="K10" s="180" t="s">
        <v>65</v>
      </c>
      <c r="L10" s="55">
        <v>2500000</v>
      </c>
      <c r="M10" s="56">
        <f t="shared" si="0"/>
        <v>1750000</v>
      </c>
      <c r="N10" s="57">
        <v>44713</v>
      </c>
      <c r="O10" s="58">
        <v>2027</v>
      </c>
      <c r="P10" s="81" t="s">
        <v>71</v>
      </c>
      <c r="Q10" s="78"/>
      <c r="R10" s="39"/>
      <c r="S10" s="39"/>
    </row>
    <row r="11" spans="1:19" s="43" customFormat="1" ht="57.75" customHeight="1" x14ac:dyDescent="0.25">
      <c r="A11" s="30">
        <v>7</v>
      </c>
      <c r="B11" s="40" t="s">
        <v>154</v>
      </c>
      <c r="C11" s="44" t="s">
        <v>155</v>
      </c>
      <c r="D11" s="45">
        <v>70981388</v>
      </c>
      <c r="E11" s="45">
        <v>107603209</v>
      </c>
      <c r="F11" s="46">
        <v>600110401</v>
      </c>
      <c r="G11" s="84" t="s">
        <v>156</v>
      </c>
      <c r="H11" s="39" t="s">
        <v>51</v>
      </c>
      <c r="I11" s="39" t="s">
        <v>56</v>
      </c>
      <c r="J11" s="39" t="s">
        <v>157</v>
      </c>
      <c r="K11" s="180" t="s">
        <v>159</v>
      </c>
      <c r="L11" s="55">
        <v>2830000</v>
      </c>
      <c r="M11" s="56">
        <f t="shared" si="0"/>
        <v>1980999.9999999998</v>
      </c>
      <c r="N11" s="57">
        <v>44743</v>
      </c>
      <c r="O11" s="58">
        <v>2027</v>
      </c>
      <c r="P11" s="81"/>
      <c r="Q11" s="78" t="s">
        <v>71</v>
      </c>
      <c r="R11" s="111" t="s">
        <v>158</v>
      </c>
      <c r="S11" s="39"/>
    </row>
    <row r="12" spans="1:19" s="43" customFormat="1" ht="57.75" customHeight="1" thickBot="1" x14ac:dyDescent="0.3">
      <c r="A12" s="39">
        <v>8</v>
      </c>
      <c r="B12" s="112" t="s">
        <v>160</v>
      </c>
      <c r="C12" s="113" t="s">
        <v>161</v>
      </c>
      <c r="D12" s="45">
        <v>71011587</v>
      </c>
      <c r="E12" s="45">
        <v>107603241</v>
      </c>
      <c r="F12" s="46">
        <v>600109917</v>
      </c>
      <c r="G12" s="84" t="s">
        <v>162</v>
      </c>
      <c r="H12" s="39" t="s">
        <v>51</v>
      </c>
      <c r="I12" s="39" t="s">
        <v>56</v>
      </c>
      <c r="J12" s="39" t="s">
        <v>164</v>
      </c>
      <c r="K12" s="180" t="s">
        <v>163</v>
      </c>
      <c r="L12" s="55">
        <v>800000</v>
      </c>
      <c r="M12" s="56">
        <f t="shared" si="0"/>
        <v>560000</v>
      </c>
      <c r="N12" s="57">
        <v>44927</v>
      </c>
      <c r="O12" s="58">
        <v>2026</v>
      </c>
      <c r="P12" s="81"/>
      <c r="Q12" s="78" t="s">
        <v>71</v>
      </c>
      <c r="R12" s="111"/>
      <c r="S12" s="39"/>
    </row>
    <row r="13" spans="1:19" ht="45" x14ac:dyDescent="0.25">
      <c r="A13" s="30">
        <v>9</v>
      </c>
      <c r="B13" s="103" t="s">
        <v>128</v>
      </c>
      <c r="C13" s="101" t="s">
        <v>54</v>
      </c>
      <c r="D13" s="123">
        <v>70552022</v>
      </c>
      <c r="E13" s="124">
        <v>150008562</v>
      </c>
      <c r="F13" s="125">
        <v>600110729</v>
      </c>
      <c r="G13" s="126" t="s">
        <v>129</v>
      </c>
      <c r="H13" s="73" t="s">
        <v>51</v>
      </c>
      <c r="I13" s="73" t="s">
        <v>56</v>
      </c>
      <c r="J13" s="73" t="s">
        <v>56</v>
      </c>
      <c r="K13" s="181" t="s">
        <v>129</v>
      </c>
      <c r="L13" s="97">
        <v>1500000</v>
      </c>
      <c r="M13" s="97">
        <f t="shared" ref="M13:M22" si="1">L13/100*70</f>
        <v>1050000</v>
      </c>
      <c r="N13" s="127">
        <v>44713</v>
      </c>
      <c r="O13" s="128">
        <v>2025</v>
      </c>
      <c r="P13" s="73" t="s">
        <v>71</v>
      </c>
      <c r="Q13" s="129"/>
      <c r="R13" s="67"/>
      <c r="S13" s="67"/>
    </row>
    <row r="14" spans="1:19" ht="45.75" thickBot="1" x14ac:dyDescent="0.3">
      <c r="A14" s="39">
        <v>10</v>
      </c>
      <c r="B14" s="40" t="s">
        <v>128</v>
      </c>
      <c r="C14" s="44" t="s">
        <v>54</v>
      </c>
      <c r="D14" s="130">
        <v>70552022</v>
      </c>
      <c r="E14" s="124">
        <v>150008562</v>
      </c>
      <c r="F14" s="131">
        <v>600110729</v>
      </c>
      <c r="G14" s="132" t="s">
        <v>130</v>
      </c>
      <c r="H14" s="39" t="s">
        <v>51</v>
      </c>
      <c r="I14" s="39" t="s">
        <v>56</v>
      </c>
      <c r="J14" s="39" t="s">
        <v>56</v>
      </c>
      <c r="K14" s="182" t="s">
        <v>130</v>
      </c>
      <c r="L14" s="60">
        <v>700000</v>
      </c>
      <c r="M14" s="60">
        <f t="shared" si="1"/>
        <v>490000</v>
      </c>
      <c r="N14" s="133">
        <v>44713</v>
      </c>
      <c r="O14" s="134">
        <v>2025</v>
      </c>
      <c r="P14" s="39" t="s">
        <v>71</v>
      </c>
      <c r="Q14" s="135"/>
      <c r="R14" s="7"/>
      <c r="S14" s="7"/>
    </row>
    <row r="15" spans="1:19" ht="57" x14ac:dyDescent="0.25">
      <c r="A15" s="30">
        <v>11</v>
      </c>
      <c r="B15" s="40" t="s">
        <v>128</v>
      </c>
      <c r="C15" s="44" t="s">
        <v>54</v>
      </c>
      <c r="D15" s="130">
        <v>70552022</v>
      </c>
      <c r="E15" s="124">
        <v>150008562</v>
      </c>
      <c r="F15" s="131">
        <v>600110729</v>
      </c>
      <c r="G15" s="132" t="s">
        <v>131</v>
      </c>
      <c r="H15" s="39" t="s">
        <v>51</v>
      </c>
      <c r="I15" s="39" t="s">
        <v>56</v>
      </c>
      <c r="J15" s="39" t="s">
        <v>56</v>
      </c>
      <c r="K15" s="183" t="s">
        <v>132</v>
      </c>
      <c r="L15" s="60">
        <v>13000000</v>
      </c>
      <c r="M15" s="60">
        <f t="shared" si="1"/>
        <v>9100000</v>
      </c>
      <c r="N15" s="133">
        <v>44713</v>
      </c>
      <c r="O15" s="134">
        <v>2025</v>
      </c>
      <c r="P15" s="39" t="s">
        <v>71</v>
      </c>
      <c r="Q15" s="135"/>
      <c r="R15" s="7"/>
      <c r="S15" s="7"/>
    </row>
    <row r="16" spans="1:19" ht="45.75" thickBot="1" x14ac:dyDescent="0.3">
      <c r="A16" s="39">
        <v>12</v>
      </c>
      <c r="B16" s="40" t="s">
        <v>128</v>
      </c>
      <c r="C16" s="44" t="s">
        <v>54</v>
      </c>
      <c r="D16" s="130">
        <v>70552022</v>
      </c>
      <c r="E16" s="124">
        <v>150008562</v>
      </c>
      <c r="F16" s="131">
        <v>600110729</v>
      </c>
      <c r="G16" s="132" t="s">
        <v>133</v>
      </c>
      <c r="H16" s="39" t="s">
        <v>51</v>
      </c>
      <c r="I16" s="39" t="s">
        <v>56</v>
      </c>
      <c r="J16" s="39" t="s">
        <v>56</v>
      </c>
      <c r="K16" s="184" t="s">
        <v>134</v>
      </c>
      <c r="L16" s="60">
        <v>15000000</v>
      </c>
      <c r="M16" s="60">
        <f t="shared" si="1"/>
        <v>10500000</v>
      </c>
      <c r="N16" s="133">
        <v>44713</v>
      </c>
      <c r="O16" s="134">
        <v>2025</v>
      </c>
      <c r="P16" s="39" t="s">
        <v>71</v>
      </c>
      <c r="Q16" s="135"/>
      <c r="R16" s="7"/>
      <c r="S16" s="7"/>
    </row>
    <row r="17" spans="1:19" ht="45" x14ac:dyDescent="0.25">
      <c r="A17" s="30">
        <v>13</v>
      </c>
      <c r="B17" s="40" t="s">
        <v>128</v>
      </c>
      <c r="C17" s="44" t="s">
        <v>54</v>
      </c>
      <c r="D17" s="130">
        <v>70552022</v>
      </c>
      <c r="E17" s="124">
        <v>150008562</v>
      </c>
      <c r="F17" s="131">
        <v>600110729</v>
      </c>
      <c r="G17" s="132" t="s">
        <v>135</v>
      </c>
      <c r="H17" s="39" t="s">
        <v>51</v>
      </c>
      <c r="I17" s="39" t="s">
        <v>56</v>
      </c>
      <c r="J17" s="39" t="s">
        <v>56</v>
      </c>
      <c r="K17" s="185" t="s">
        <v>136</v>
      </c>
      <c r="L17" s="188">
        <v>700000</v>
      </c>
      <c r="M17" s="188">
        <f t="shared" si="1"/>
        <v>490000</v>
      </c>
      <c r="N17" s="133">
        <v>44713</v>
      </c>
      <c r="O17" s="134">
        <v>2025</v>
      </c>
      <c r="P17" s="39" t="s">
        <v>71</v>
      </c>
      <c r="Q17" s="135"/>
      <c r="R17" s="7"/>
      <c r="S17" s="7"/>
    </row>
    <row r="18" spans="1:19" ht="45.75" thickBot="1" x14ac:dyDescent="0.3">
      <c r="A18" s="39">
        <v>14</v>
      </c>
      <c r="B18" s="40" t="s">
        <v>128</v>
      </c>
      <c r="C18" s="44" t="s">
        <v>54</v>
      </c>
      <c r="D18" s="130">
        <v>70552022</v>
      </c>
      <c r="E18" s="124">
        <v>150008562</v>
      </c>
      <c r="F18" s="131">
        <v>600110729</v>
      </c>
      <c r="G18" s="136" t="s">
        <v>137</v>
      </c>
      <c r="H18" s="39" t="s">
        <v>51</v>
      </c>
      <c r="I18" s="39" t="s">
        <v>56</v>
      </c>
      <c r="J18" s="39" t="s">
        <v>56</v>
      </c>
      <c r="K18" s="186" t="s">
        <v>138</v>
      </c>
      <c r="L18" s="60">
        <v>3500000</v>
      </c>
      <c r="M18" s="60">
        <f t="shared" si="1"/>
        <v>2450000</v>
      </c>
      <c r="N18" s="133">
        <v>44713</v>
      </c>
      <c r="O18" s="134">
        <v>2025</v>
      </c>
      <c r="P18" s="7"/>
      <c r="Q18" s="78" t="s">
        <v>71</v>
      </c>
      <c r="R18" s="7"/>
      <c r="S18" s="7"/>
    </row>
    <row r="19" spans="1:19" ht="45" x14ac:dyDescent="0.25">
      <c r="A19" s="30">
        <v>15</v>
      </c>
      <c r="B19" s="40" t="s">
        <v>128</v>
      </c>
      <c r="C19" s="44" t="s">
        <v>54</v>
      </c>
      <c r="D19" s="130">
        <v>70552022</v>
      </c>
      <c r="E19" s="124">
        <v>150008562</v>
      </c>
      <c r="F19" s="131">
        <v>600110729</v>
      </c>
      <c r="G19" s="132" t="s">
        <v>139</v>
      </c>
      <c r="H19" s="39" t="s">
        <v>51</v>
      </c>
      <c r="I19" s="39" t="s">
        <v>56</v>
      </c>
      <c r="J19" s="39" t="s">
        <v>56</v>
      </c>
      <c r="K19" s="186" t="s">
        <v>139</v>
      </c>
      <c r="L19" s="60">
        <v>1000000</v>
      </c>
      <c r="M19" s="60">
        <f t="shared" si="1"/>
        <v>700000</v>
      </c>
      <c r="N19" s="133">
        <v>44713</v>
      </c>
      <c r="O19" s="134">
        <v>2025</v>
      </c>
      <c r="P19" s="39" t="s">
        <v>71</v>
      </c>
      <c r="Q19" s="135"/>
      <c r="R19" s="7"/>
      <c r="S19" s="7"/>
    </row>
    <row r="20" spans="1:19" ht="50.25" customHeight="1" thickBot="1" x14ac:dyDescent="0.3">
      <c r="A20" s="403">
        <v>16</v>
      </c>
      <c r="B20" s="428" t="s">
        <v>149</v>
      </c>
      <c r="C20" s="459" t="s">
        <v>150</v>
      </c>
      <c r="D20" s="418">
        <v>75023628</v>
      </c>
      <c r="E20" s="397">
        <v>107603217</v>
      </c>
      <c r="F20" s="429">
        <v>600110842</v>
      </c>
      <c r="G20" s="433" t="s">
        <v>248</v>
      </c>
      <c r="H20" s="392" t="s">
        <v>51</v>
      </c>
      <c r="I20" s="392" t="s">
        <v>56</v>
      </c>
      <c r="J20" s="393" t="s">
        <v>152</v>
      </c>
      <c r="K20" s="434" t="s">
        <v>250</v>
      </c>
      <c r="L20" s="394">
        <v>2000000</v>
      </c>
      <c r="M20" s="395">
        <f t="shared" si="1"/>
        <v>1400000</v>
      </c>
      <c r="N20" s="396">
        <v>44927</v>
      </c>
      <c r="O20" s="430">
        <v>2027</v>
      </c>
      <c r="P20" s="392"/>
      <c r="Q20" s="431" t="s">
        <v>71</v>
      </c>
      <c r="R20" s="432"/>
      <c r="S20" s="432"/>
    </row>
    <row r="21" spans="1:19" ht="50.25" customHeight="1" thickBot="1" x14ac:dyDescent="0.3">
      <c r="A21" s="460">
        <v>17</v>
      </c>
      <c r="B21" s="428" t="s">
        <v>149</v>
      </c>
      <c r="C21" s="459" t="s">
        <v>150</v>
      </c>
      <c r="D21" s="418">
        <v>75023628</v>
      </c>
      <c r="E21" s="397">
        <v>107603217</v>
      </c>
      <c r="F21" s="429">
        <v>600110842</v>
      </c>
      <c r="G21" s="433" t="s">
        <v>249</v>
      </c>
      <c r="H21" s="392" t="s">
        <v>51</v>
      </c>
      <c r="I21" s="392" t="s">
        <v>56</v>
      </c>
      <c r="J21" s="393" t="s">
        <v>152</v>
      </c>
      <c r="K21" s="434" t="s">
        <v>251</v>
      </c>
      <c r="L21" s="394">
        <v>2000000</v>
      </c>
      <c r="M21" s="395">
        <f t="shared" ref="M21" si="2">L21/100*70</f>
        <v>1400000</v>
      </c>
      <c r="N21" s="396">
        <v>44927</v>
      </c>
      <c r="O21" s="430">
        <v>2027</v>
      </c>
      <c r="P21" s="392"/>
      <c r="Q21" s="431" t="s">
        <v>71</v>
      </c>
      <c r="R21" s="432"/>
      <c r="S21" s="432"/>
    </row>
    <row r="22" spans="1:19" ht="50.25" customHeight="1" thickBot="1" x14ac:dyDescent="0.3">
      <c r="A22" s="189">
        <v>18</v>
      </c>
      <c r="B22" s="381" t="s">
        <v>237</v>
      </c>
      <c r="C22" s="191" t="s">
        <v>238</v>
      </c>
      <c r="D22" s="382">
        <v>49458795</v>
      </c>
      <c r="E22" s="192">
        <v>107603225</v>
      </c>
      <c r="F22" s="383">
        <v>600110869</v>
      </c>
      <c r="G22" s="384" t="s">
        <v>239</v>
      </c>
      <c r="H22" s="195" t="s">
        <v>51</v>
      </c>
      <c r="I22" s="195" t="s">
        <v>56</v>
      </c>
      <c r="J22" s="385" t="s">
        <v>240</v>
      </c>
      <c r="K22" s="456" t="s">
        <v>241</v>
      </c>
      <c r="L22" s="197">
        <v>46000000</v>
      </c>
      <c r="M22" s="386">
        <f t="shared" si="1"/>
        <v>32200000</v>
      </c>
      <c r="N22" s="387">
        <v>44927</v>
      </c>
      <c r="O22" s="388">
        <v>2027</v>
      </c>
      <c r="P22" s="389" t="s">
        <v>71</v>
      </c>
      <c r="Q22" s="383"/>
      <c r="R22" s="390" t="s">
        <v>242</v>
      </c>
      <c r="S22" s="195" t="s">
        <v>243</v>
      </c>
    </row>
    <row r="23" spans="1:19" ht="48.75" thickBot="1" x14ac:dyDescent="0.3">
      <c r="A23" s="195">
        <v>19</v>
      </c>
      <c r="B23" s="190" t="s">
        <v>170</v>
      </c>
      <c r="C23" s="191" t="s">
        <v>171</v>
      </c>
      <c r="D23" s="192">
        <v>70880859</v>
      </c>
      <c r="E23" s="192"/>
      <c r="F23" s="193">
        <v>600110885</v>
      </c>
      <c r="G23" s="194" t="s">
        <v>172</v>
      </c>
      <c r="H23" s="195" t="s">
        <v>51</v>
      </c>
      <c r="I23" s="195" t="s">
        <v>56</v>
      </c>
      <c r="J23" s="195" t="s">
        <v>173</v>
      </c>
      <c r="K23" s="196" t="s">
        <v>174</v>
      </c>
      <c r="L23" s="197">
        <v>31000000</v>
      </c>
      <c r="M23" s="198">
        <f>L23*0.7</f>
        <v>21700000</v>
      </c>
      <c r="N23" s="199">
        <v>44835</v>
      </c>
      <c r="O23" s="200">
        <v>2027</v>
      </c>
      <c r="P23" s="201" t="s">
        <v>71</v>
      </c>
      <c r="Q23" s="202"/>
      <c r="R23" s="203" t="s">
        <v>175</v>
      </c>
      <c r="S23" s="195" t="s">
        <v>176</v>
      </c>
    </row>
    <row r="24" spans="1:19" ht="109.5" thickBot="1" x14ac:dyDescent="0.3">
      <c r="A24" s="189">
        <v>20</v>
      </c>
      <c r="B24" s="205" t="s">
        <v>170</v>
      </c>
      <c r="C24" s="206" t="s">
        <v>171</v>
      </c>
      <c r="D24" s="207">
        <v>70880859</v>
      </c>
      <c r="E24" s="208"/>
      <c r="F24" s="193">
        <v>600110885</v>
      </c>
      <c r="G24" s="209" t="s">
        <v>177</v>
      </c>
      <c r="H24" s="189" t="s">
        <v>51</v>
      </c>
      <c r="I24" s="189" t="s">
        <v>56</v>
      </c>
      <c r="J24" s="189" t="s">
        <v>173</v>
      </c>
      <c r="K24" s="210" t="s">
        <v>178</v>
      </c>
      <c r="L24" s="211">
        <v>9800000</v>
      </c>
      <c r="M24" s="198">
        <f>L24*0.7</f>
        <v>6860000</v>
      </c>
      <c r="N24" s="199">
        <v>44835</v>
      </c>
      <c r="O24" s="212">
        <v>2027</v>
      </c>
      <c r="P24" s="205" t="s">
        <v>71</v>
      </c>
      <c r="Q24" s="213"/>
      <c r="R24" s="214" t="s">
        <v>179</v>
      </c>
      <c r="S24" s="189" t="s">
        <v>176</v>
      </c>
    </row>
    <row r="25" spans="1:19" ht="86.25" customHeight="1" thickBot="1" x14ac:dyDescent="0.3">
      <c r="A25" s="195">
        <v>21</v>
      </c>
      <c r="B25" s="205" t="s">
        <v>170</v>
      </c>
      <c r="C25" s="206" t="s">
        <v>171</v>
      </c>
      <c r="D25" s="207">
        <v>70880859</v>
      </c>
      <c r="E25" s="208"/>
      <c r="F25" s="193">
        <v>600110885</v>
      </c>
      <c r="G25" s="209" t="s">
        <v>180</v>
      </c>
      <c r="H25" s="189" t="s">
        <v>51</v>
      </c>
      <c r="I25" s="189" t="s">
        <v>56</v>
      </c>
      <c r="J25" s="189" t="s">
        <v>173</v>
      </c>
      <c r="K25" s="215" t="s">
        <v>181</v>
      </c>
      <c r="L25" s="211">
        <v>20000000</v>
      </c>
      <c r="M25" s="198">
        <f>L25*0.7</f>
        <v>14000000</v>
      </c>
      <c r="N25" s="199">
        <v>44835</v>
      </c>
      <c r="O25" s="212">
        <v>2027</v>
      </c>
      <c r="P25" s="205" t="s">
        <v>71</v>
      </c>
      <c r="Q25" s="213"/>
      <c r="R25" s="214" t="s">
        <v>179</v>
      </c>
      <c r="S25" s="189" t="s">
        <v>176</v>
      </c>
    </row>
    <row r="26" spans="1:19" ht="40.5" customHeight="1" thickBot="1" x14ac:dyDescent="0.3">
      <c r="A26" s="189">
        <v>22</v>
      </c>
      <c r="B26" s="216" t="s">
        <v>160</v>
      </c>
      <c r="C26" s="217" t="s">
        <v>161</v>
      </c>
      <c r="D26" s="207">
        <v>71011587</v>
      </c>
      <c r="E26" s="207">
        <v>107603241</v>
      </c>
      <c r="F26" s="193">
        <v>600109917</v>
      </c>
      <c r="G26" s="209" t="s">
        <v>162</v>
      </c>
      <c r="H26" s="189" t="s">
        <v>51</v>
      </c>
      <c r="I26" s="189" t="s">
        <v>56</v>
      </c>
      <c r="J26" s="189" t="s">
        <v>164</v>
      </c>
      <c r="K26" s="218" t="s">
        <v>193</v>
      </c>
      <c r="L26" s="211">
        <v>3000000</v>
      </c>
      <c r="M26" s="198">
        <f>L26*0.7</f>
        <v>2100000</v>
      </c>
      <c r="N26" s="199">
        <v>44927</v>
      </c>
      <c r="O26" s="212">
        <v>2027</v>
      </c>
      <c r="P26" s="205"/>
      <c r="Q26" s="219" t="s">
        <v>71</v>
      </c>
      <c r="R26" s="214"/>
      <c r="S26" s="189"/>
    </row>
    <row r="29" spans="1:19" x14ac:dyDescent="0.25">
      <c r="A29" s="1" t="s">
        <v>265</v>
      </c>
    </row>
    <row r="31" spans="1:19" x14ac:dyDescent="0.25">
      <c r="A31" s="220"/>
      <c r="B31" s="220"/>
      <c r="C31" s="1" t="s">
        <v>252</v>
      </c>
    </row>
    <row r="32" spans="1:19" x14ac:dyDescent="0.25">
      <c r="A32" s="391"/>
      <c r="B32" s="391"/>
      <c r="C32" s="1" t="s">
        <v>256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17"/>
  <sheetViews>
    <sheetView topLeftCell="A55" zoomScaleNormal="100" workbookViewId="0">
      <selection activeCell="J71" sqref="J71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7109375" style="12" customWidth="1"/>
    <col min="13" max="13" width="15.42578125" style="12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518" t="s">
        <v>23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519"/>
      <c r="V1" s="519"/>
      <c r="W1" s="519"/>
      <c r="X1" s="519"/>
      <c r="Y1" s="519"/>
      <c r="Z1" s="520"/>
    </row>
    <row r="2" spans="1:26" ht="29.1" customHeight="1" thickBot="1" x14ac:dyDescent="0.3">
      <c r="A2" s="521" t="s">
        <v>1</v>
      </c>
      <c r="B2" s="548" t="s">
        <v>2</v>
      </c>
      <c r="C2" s="549"/>
      <c r="D2" s="549"/>
      <c r="E2" s="549"/>
      <c r="F2" s="550"/>
      <c r="G2" s="528" t="s">
        <v>3</v>
      </c>
      <c r="H2" s="567" t="s">
        <v>24</v>
      </c>
      <c r="I2" s="570" t="s">
        <v>45</v>
      </c>
      <c r="J2" s="531" t="s">
        <v>5</v>
      </c>
      <c r="K2" s="545" t="s">
        <v>6</v>
      </c>
      <c r="L2" s="551" t="s">
        <v>25</v>
      </c>
      <c r="M2" s="552"/>
      <c r="N2" s="553" t="s">
        <v>8</v>
      </c>
      <c r="O2" s="554"/>
      <c r="P2" s="540" t="s">
        <v>26</v>
      </c>
      <c r="Q2" s="541"/>
      <c r="R2" s="541"/>
      <c r="S2" s="541"/>
      <c r="T2" s="541"/>
      <c r="U2" s="541"/>
      <c r="V2" s="541"/>
      <c r="W2" s="542"/>
      <c r="X2" s="542"/>
      <c r="Y2" s="499" t="s">
        <v>10</v>
      </c>
      <c r="Z2" s="500"/>
    </row>
    <row r="3" spans="1:26" ht="14.85" customHeight="1" x14ac:dyDescent="0.25">
      <c r="A3" s="522"/>
      <c r="B3" s="528" t="s">
        <v>11</v>
      </c>
      <c r="C3" s="524" t="s">
        <v>12</v>
      </c>
      <c r="D3" s="524" t="s">
        <v>13</v>
      </c>
      <c r="E3" s="524" t="s">
        <v>14</v>
      </c>
      <c r="F3" s="526" t="s">
        <v>15</v>
      </c>
      <c r="G3" s="529"/>
      <c r="H3" s="568"/>
      <c r="I3" s="571"/>
      <c r="J3" s="532"/>
      <c r="K3" s="546"/>
      <c r="L3" s="559" t="s">
        <v>16</v>
      </c>
      <c r="M3" s="561" t="s">
        <v>50</v>
      </c>
      <c r="N3" s="563" t="s">
        <v>17</v>
      </c>
      <c r="O3" s="565" t="s">
        <v>18</v>
      </c>
      <c r="P3" s="543" t="s">
        <v>27</v>
      </c>
      <c r="Q3" s="544"/>
      <c r="R3" s="544"/>
      <c r="S3" s="545"/>
      <c r="T3" s="534" t="s">
        <v>28</v>
      </c>
      <c r="U3" s="536" t="s">
        <v>47</v>
      </c>
      <c r="V3" s="536" t="s">
        <v>48</v>
      </c>
      <c r="W3" s="534" t="s">
        <v>29</v>
      </c>
      <c r="X3" s="538" t="s">
        <v>46</v>
      </c>
      <c r="Y3" s="555" t="s">
        <v>21</v>
      </c>
      <c r="Z3" s="557" t="s">
        <v>22</v>
      </c>
    </row>
    <row r="4" spans="1:26" ht="91.5" customHeight="1" thickBot="1" x14ac:dyDescent="0.3">
      <c r="A4" s="523"/>
      <c r="B4" s="530"/>
      <c r="C4" s="525"/>
      <c r="D4" s="525"/>
      <c r="E4" s="525"/>
      <c r="F4" s="527"/>
      <c r="G4" s="530"/>
      <c r="H4" s="569"/>
      <c r="I4" s="572"/>
      <c r="J4" s="533"/>
      <c r="K4" s="547"/>
      <c r="L4" s="560"/>
      <c r="M4" s="562"/>
      <c r="N4" s="564"/>
      <c r="O4" s="566"/>
      <c r="P4" s="21" t="s">
        <v>43</v>
      </c>
      <c r="Q4" s="22" t="s">
        <v>30</v>
      </c>
      <c r="R4" s="22" t="s">
        <v>31</v>
      </c>
      <c r="S4" s="23" t="s">
        <v>32</v>
      </c>
      <c r="T4" s="535"/>
      <c r="U4" s="537"/>
      <c r="V4" s="537"/>
      <c r="W4" s="535"/>
      <c r="X4" s="539"/>
      <c r="Y4" s="556"/>
      <c r="Z4" s="558"/>
    </row>
    <row r="5" spans="1:26" ht="15" customHeight="1" x14ac:dyDescent="0.25">
      <c r="A5" s="68">
        <v>1</v>
      </c>
      <c r="B5" s="87"/>
      <c r="C5" s="88"/>
      <c r="D5" s="88"/>
      <c r="E5" s="88"/>
      <c r="F5" s="89"/>
      <c r="G5" s="90"/>
      <c r="H5" s="90"/>
      <c r="I5" s="90"/>
      <c r="J5" s="90"/>
      <c r="K5" s="90"/>
      <c r="L5" s="329"/>
      <c r="M5" s="330"/>
      <c r="N5" s="87"/>
      <c r="O5" s="89"/>
      <c r="P5" s="87"/>
      <c r="Q5" s="88"/>
      <c r="R5" s="88"/>
      <c r="S5" s="89"/>
      <c r="T5" s="90"/>
      <c r="U5" s="90"/>
      <c r="V5" s="90"/>
      <c r="W5" s="90"/>
      <c r="X5" s="90"/>
      <c r="Y5" s="87"/>
      <c r="Z5" s="89"/>
    </row>
    <row r="6" spans="1:26" ht="80.099999999999994" customHeight="1" x14ac:dyDescent="0.25">
      <c r="A6" s="340">
        <v>1</v>
      </c>
      <c r="B6" s="331" t="s">
        <v>148</v>
      </c>
      <c r="C6" s="44" t="s">
        <v>109</v>
      </c>
      <c r="D6" s="332">
        <v>49458787</v>
      </c>
      <c r="E6" s="332">
        <v>102179921</v>
      </c>
      <c r="F6" s="333">
        <v>600110486</v>
      </c>
      <c r="G6" s="82" t="s">
        <v>110</v>
      </c>
      <c r="H6" s="39" t="s">
        <v>51</v>
      </c>
      <c r="I6" s="39" t="s">
        <v>56</v>
      </c>
      <c r="J6" s="81" t="s">
        <v>111</v>
      </c>
      <c r="K6" s="334" t="s">
        <v>112</v>
      </c>
      <c r="L6" s="60">
        <v>7000000</v>
      </c>
      <c r="M6" s="60">
        <f t="shared" ref="M6:M11" si="0">L6/100*70</f>
        <v>4900000</v>
      </c>
      <c r="N6" s="72">
        <v>44562</v>
      </c>
      <c r="O6" s="138">
        <v>2025</v>
      </c>
      <c r="P6" s="335" t="s">
        <v>71</v>
      </c>
      <c r="Q6" s="336"/>
      <c r="R6" s="336" t="s">
        <v>71</v>
      </c>
      <c r="S6" s="337" t="s">
        <v>71</v>
      </c>
      <c r="T6" s="338"/>
      <c r="U6" s="338"/>
      <c r="V6" s="338"/>
      <c r="W6" s="338"/>
      <c r="X6" s="339"/>
      <c r="Y6" s="112" t="s">
        <v>113</v>
      </c>
      <c r="Z6" s="477" t="s">
        <v>114</v>
      </c>
    </row>
    <row r="7" spans="1:26" ht="80.099999999999994" customHeight="1" x14ac:dyDescent="0.25">
      <c r="A7" s="461">
        <v>1</v>
      </c>
      <c r="B7" s="462" t="s">
        <v>148</v>
      </c>
      <c r="C7" s="463" t="s">
        <v>109</v>
      </c>
      <c r="D7" s="464">
        <v>49458787</v>
      </c>
      <c r="E7" s="464">
        <v>102179921</v>
      </c>
      <c r="F7" s="465">
        <v>600110486</v>
      </c>
      <c r="G7" s="466" t="s">
        <v>253</v>
      </c>
      <c r="H7" s="403" t="s">
        <v>51</v>
      </c>
      <c r="I7" s="403" t="s">
        <v>56</v>
      </c>
      <c r="J7" s="404" t="s">
        <v>111</v>
      </c>
      <c r="K7" s="467" t="s">
        <v>254</v>
      </c>
      <c r="L7" s="468">
        <v>7000000</v>
      </c>
      <c r="M7" s="468">
        <f t="shared" si="0"/>
        <v>4900000</v>
      </c>
      <c r="N7" s="469">
        <v>44652</v>
      </c>
      <c r="O7" s="470">
        <v>2026</v>
      </c>
      <c r="P7" s="471" t="s">
        <v>71</v>
      </c>
      <c r="Q7" s="472"/>
      <c r="R7" s="472" t="s">
        <v>71</v>
      </c>
      <c r="S7" s="473" t="s">
        <v>71</v>
      </c>
      <c r="T7" s="474"/>
      <c r="U7" s="474"/>
      <c r="V7" s="474"/>
      <c r="W7" s="474"/>
      <c r="X7" s="475"/>
      <c r="Y7" s="476" t="s">
        <v>255</v>
      </c>
      <c r="Z7" s="478" t="s">
        <v>114</v>
      </c>
    </row>
    <row r="8" spans="1:26" ht="120" x14ac:dyDescent="0.25">
      <c r="A8" s="37">
        <v>2</v>
      </c>
      <c r="B8" s="104" t="s">
        <v>115</v>
      </c>
      <c r="C8" s="101" t="s">
        <v>54</v>
      </c>
      <c r="D8" s="119">
        <v>70918767</v>
      </c>
      <c r="E8" s="120">
        <v>102179972</v>
      </c>
      <c r="F8" s="119">
        <v>600110770</v>
      </c>
      <c r="G8" s="50" t="s">
        <v>116</v>
      </c>
      <c r="H8" s="73" t="s">
        <v>51</v>
      </c>
      <c r="I8" s="73" t="s">
        <v>56</v>
      </c>
      <c r="J8" s="73" t="s">
        <v>56</v>
      </c>
      <c r="K8" s="96" t="s">
        <v>117</v>
      </c>
      <c r="L8" s="97">
        <v>33500000</v>
      </c>
      <c r="M8" s="97">
        <f t="shared" si="0"/>
        <v>23450000</v>
      </c>
      <c r="N8" s="98">
        <v>44593</v>
      </c>
      <c r="O8" s="102">
        <v>2027</v>
      </c>
      <c r="P8" s="99" t="s">
        <v>71</v>
      </c>
      <c r="Q8" s="36" t="s">
        <v>71</v>
      </c>
      <c r="R8" s="36" t="s">
        <v>71</v>
      </c>
      <c r="S8" s="37" t="s">
        <v>71</v>
      </c>
      <c r="T8" s="67"/>
      <c r="U8" s="67"/>
      <c r="V8" s="67"/>
      <c r="W8" s="67"/>
      <c r="X8" s="73" t="s">
        <v>71</v>
      </c>
      <c r="Y8" s="100" t="s">
        <v>118</v>
      </c>
      <c r="Z8" s="36" t="s">
        <v>119</v>
      </c>
    </row>
    <row r="9" spans="1:26" ht="45.75" thickBot="1" x14ac:dyDescent="0.3">
      <c r="A9" s="46">
        <v>3</v>
      </c>
      <c r="B9" s="105" t="s">
        <v>115</v>
      </c>
      <c r="C9" s="44" t="s">
        <v>54</v>
      </c>
      <c r="D9" s="121">
        <v>70918767</v>
      </c>
      <c r="E9" s="120">
        <v>102179972</v>
      </c>
      <c r="F9" s="121">
        <v>600110770</v>
      </c>
      <c r="G9" s="83" t="s">
        <v>120</v>
      </c>
      <c r="H9" s="39" t="s">
        <v>51</v>
      </c>
      <c r="I9" s="39" t="s">
        <v>56</v>
      </c>
      <c r="J9" s="39" t="s">
        <v>56</v>
      </c>
      <c r="K9" s="82" t="s">
        <v>121</v>
      </c>
      <c r="L9" s="60">
        <v>5000000</v>
      </c>
      <c r="M9" s="60">
        <f t="shared" si="0"/>
        <v>3500000</v>
      </c>
      <c r="N9" s="72">
        <v>44805</v>
      </c>
      <c r="O9" s="58">
        <v>2027</v>
      </c>
      <c r="P9" s="47" t="s">
        <v>71</v>
      </c>
      <c r="Q9" s="45" t="s">
        <v>71</v>
      </c>
      <c r="R9" s="45" t="s">
        <v>71</v>
      </c>
      <c r="S9" s="46" t="s">
        <v>71</v>
      </c>
      <c r="T9" s="7"/>
      <c r="U9" s="7"/>
      <c r="V9" s="39" t="s">
        <v>71</v>
      </c>
      <c r="W9" s="39" t="s">
        <v>71</v>
      </c>
      <c r="X9" s="7"/>
      <c r="Y9" s="38" t="s">
        <v>122</v>
      </c>
      <c r="Z9" s="45" t="s">
        <v>123</v>
      </c>
    </row>
    <row r="10" spans="1:26" ht="45" x14ac:dyDescent="0.25">
      <c r="A10" s="341">
        <v>4</v>
      </c>
      <c r="B10" s="105" t="s">
        <v>115</v>
      </c>
      <c r="C10" s="44" t="s">
        <v>54</v>
      </c>
      <c r="D10" s="121">
        <v>70918767</v>
      </c>
      <c r="E10" s="120">
        <v>102179972</v>
      </c>
      <c r="F10" s="121">
        <v>600110770</v>
      </c>
      <c r="G10" s="83" t="s">
        <v>124</v>
      </c>
      <c r="H10" s="39" t="s">
        <v>51</v>
      </c>
      <c r="I10" s="39" t="s">
        <v>56</v>
      </c>
      <c r="J10" s="39" t="s">
        <v>56</v>
      </c>
      <c r="K10" s="82" t="s">
        <v>125</v>
      </c>
      <c r="L10" s="60">
        <v>15000000</v>
      </c>
      <c r="M10" s="60">
        <f t="shared" si="0"/>
        <v>10500000</v>
      </c>
      <c r="N10" s="72">
        <v>44682</v>
      </c>
      <c r="O10" s="58">
        <v>2027</v>
      </c>
      <c r="P10" s="47" t="s">
        <v>71</v>
      </c>
      <c r="Q10" s="45" t="s">
        <v>71</v>
      </c>
      <c r="R10" s="45" t="s">
        <v>71</v>
      </c>
      <c r="S10" s="46" t="s">
        <v>71</v>
      </c>
      <c r="T10" s="7"/>
      <c r="U10" s="7"/>
      <c r="V10" s="7"/>
      <c r="W10" s="39" t="s">
        <v>71</v>
      </c>
      <c r="X10" s="39" t="s">
        <v>71</v>
      </c>
      <c r="Y10" s="38" t="s">
        <v>122</v>
      </c>
      <c r="Z10" s="45" t="s">
        <v>123</v>
      </c>
    </row>
    <row r="11" spans="1:26" ht="30" x14ac:dyDescent="0.25">
      <c r="A11" s="37">
        <v>5</v>
      </c>
      <c r="B11" s="105" t="s">
        <v>115</v>
      </c>
      <c r="C11" s="44" t="s">
        <v>54</v>
      </c>
      <c r="D11" s="121">
        <v>70918767</v>
      </c>
      <c r="E11" s="120">
        <v>102179972</v>
      </c>
      <c r="F11" s="121">
        <v>600110770</v>
      </c>
      <c r="G11" s="83" t="s">
        <v>126</v>
      </c>
      <c r="H11" s="39" t="s">
        <v>51</v>
      </c>
      <c r="I11" s="39" t="s">
        <v>56</v>
      </c>
      <c r="J11" s="39" t="s">
        <v>56</v>
      </c>
      <c r="K11" s="82" t="s">
        <v>127</v>
      </c>
      <c r="L11" s="60">
        <v>25000000</v>
      </c>
      <c r="M11" s="60">
        <f t="shared" si="0"/>
        <v>17500000</v>
      </c>
      <c r="N11" s="72">
        <v>44805</v>
      </c>
      <c r="O11" s="58">
        <v>2027</v>
      </c>
      <c r="P11" s="47" t="s">
        <v>71</v>
      </c>
      <c r="Q11" s="45" t="s">
        <v>71</v>
      </c>
      <c r="R11" s="45" t="s">
        <v>71</v>
      </c>
      <c r="S11" s="46" t="s">
        <v>71</v>
      </c>
      <c r="T11" s="7"/>
      <c r="U11" s="7"/>
      <c r="V11" s="7"/>
      <c r="W11" s="7"/>
      <c r="X11" s="7"/>
      <c r="Y11" s="38" t="s">
        <v>122</v>
      </c>
      <c r="Z11" s="45" t="s">
        <v>123</v>
      </c>
    </row>
    <row r="12" spans="1:26" ht="75.75" thickBot="1" x14ac:dyDescent="0.3">
      <c r="A12" s="219">
        <v>6</v>
      </c>
      <c r="B12" s="221" t="s">
        <v>115</v>
      </c>
      <c r="C12" s="206" t="s">
        <v>54</v>
      </c>
      <c r="D12" s="222">
        <v>70918767</v>
      </c>
      <c r="E12" s="223">
        <v>102179972</v>
      </c>
      <c r="F12" s="222">
        <v>600110770</v>
      </c>
      <c r="G12" s="209" t="s">
        <v>83</v>
      </c>
      <c r="H12" s="189" t="s">
        <v>51</v>
      </c>
      <c r="I12" s="189" t="s">
        <v>56</v>
      </c>
      <c r="J12" s="189" t="s">
        <v>56</v>
      </c>
      <c r="K12" s="224" t="s">
        <v>194</v>
      </c>
      <c r="L12" s="225">
        <v>5000000</v>
      </c>
      <c r="M12" s="225">
        <f t="shared" ref="M12:M18" si="1">L12/100*70</f>
        <v>3500000</v>
      </c>
      <c r="N12" s="226">
        <v>44927</v>
      </c>
      <c r="O12" s="212">
        <v>2027</v>
      </c>
      <c r="P12" s="205" t="s">
        <v>71</v>
      </c>
      <c r="Q12" s="207" t="s">
        <v>71</v>
      </c>
      <c r="R12" s="207" t="s">
        <v>71</v>
      </c>
      <c r="S12" s="219" t="s">
        <v>71</v>
      </c>
      <c r="T12" s="227"/>
      <c r="U12" s="227"/>
      <c r="V12" s="227"/>
      <c r="W12" s="227"/>
      <c r="X12" s="189" t="s">
        <v>71</v>
      </c>
      <c r="Y12" s="228"/>
      <c r="Z12" s="207" t="s">
        <v>123</v>
      </c>
    </row>
    <row r="13" spans="1:26" ht="75" x14ac:dyDescent="0.25">
      <c r="A13" s="342">
        <v>7</v>
      </c>
      <c r="B13" s="221" t="s">
        <v>115</v>
      </c>
      <c r="C13" s="206" t="s">
        <v>54</v>
      </c>
      <c r="D13" s="222">
        <v>70918767</v>
      </c>
      <c r="E13" s="223">
        <v>102179972</v>
      </c>
      <c r="F13" s="222">
        <v>600110770</v>
      </c>
      <c r="G13" s="209" t="s">
        <v>195</v>
      </c>
      <c r="H13" s="189" t="s">
        <v>51</v>
      </c>
      <c r="I13" s="189" t="s">
        <v>56</v>
      </c>
      <c r="J13" s="189" t="s">
        <v>56</v>
      </c>
      <c r="K13" s="224" t="s">
        <v>196</v>
      </c>
      <c r="L13" s="225">
        <v>6000000</v>
      </c>
      <c r="M13" s="225">
        <f t="shared" si="1"/>
        <v>4200000</v>
      </c>
      <c r="N13" s="226">
        <v>45444</v>
      </c>
      <c r="O13" s="212">
        <v>2027</v>
      </c>
      <c r="P13" s="205" t="s">
        <v>71</v>
      </c>
      <c r="Q13" s="207" t="s">
        <v>71</v>
      </c>
      <c r="R13" s="207" t="s">
        <v>71</v>
      </c>
      <c r="S13" s="219" t="s">
        <v>71</v>
      </c>
      <c r="T13" s="227"/>
      <c r="U13" s="227"/>
      <c r="V13" s="227"/>
      <c r="W13" s="189" t="s">
        <v>71</v>
      </c>
      <c r="X13" s="189" t="s">
        <v>71</v>
      </c>
      <c r="Y13" s="228"/>
      <c r="Z13" s="207" t="s">
        <v>123</v>
      </c>
    </row>
    <row r="14" spans="1:26" ht="75" x14ac:dyDescent="0.25">
      <c r="A14" s="233">
        <v>8</v>
      </c>
      <c r="B14" s="221" t="s">
        <v>115</v>
      </c>
      <c r="C14" s="206" t="s">
        <v>54</v>
      </c>
      <c r="D14" s="222">
        <v>70918767</v>
      </c>
      <c r="E14" s="223">
        <v>102179972</v>
      </c>
      <c r="F14" s="222">
        <v>600110770</v>
      </c>
      <c r="G14" s="209" t="s">
        <v>197</v>
      </c>
      <c r="H14" s="189" t="s">
        <v>51</v>
      </c>
      <c r="I14" s="189" t="s">
        <v>56</v>
      </c>
      <c r="J14" s="189" t="s">
        <v>56</v>
      </c>
      <c r="K14" s="224" t="s">
        <v>198</v>
      </c>
      <c r="L14" s="225">
        <v>5000000</v>
      </c>
      <c r="M14" s="225">
        <f t="shared" si="1"/>
        <v>3500000</v>
      </c>
      <c r="N14" s="226">
        <v>45170</v>
      </c>
      <c r="O14" s="212">
        <v>2027</v>
      </c>
      <c r="P14" s="205" t="s">
        <v>71</v>
      </c>
      <c r="Q14" s="207" t="s">
        <v>71</v>
      </c>
      <c r="R14" s="207" t="s">
        <v>71</v>
      </c>
      <c r="S14" s="219" t="s">
        <v>71</v>
      </c>
      <c r="T14" s="227"/>
      <c r="U14" s="227"/>
      <c r="V14" s="227"/>
      <c r="W14" s="227"/>
      <c r="X14" s="189" t="s">
        <v>71</v>
      </c>
      <c r="Y14" s="228"/>
      <c r="Z14" s="207" t="s">
        <v>123</v>
      </c>
    </row>
    <row r="15" spans="1:26" ht="60.75" thickBot="1" x14ac:dyDescent="0.3">
      <c r="A15" s="219">
        <v>9</v>
      </c>
      <c r="B15" s="221" t="s">
        <v>115</v>
      </c>
      <c r="C15" s="206" t="s">
        <v>54</v>
      </c>
      <c r="D15" s="222">
        <v>70918767</v>
      </c>
      <c r="E15" s="223">
        <v>102179972</v>
      </c>
      <c r="F15" s="222">
        <v>600110770</v>
      </c>
      <c r="G15" s="209" t="s">
        <v>199</v>
      </c>
      <c r="H15" s="189" t="s">
        <v>51</v>
      </c>
      <c r="I15" s="189" t="s">
        <v>56</v>
      </c>
      <c r="J15" s="189" t="s">
        <v>56</v>
      </c>
      <c r="K15" s="224" t="s">
        <v>200</v>
      </c>
      <c r="L15" s="225">
        <v>1000000</v>
      </c>
      <c r="M15" s="225">
        <f t="shared" si="1"/>
        <v>700000</v>
      </c>
      <c r="N15" s="226">
        <v>44805</v>
      </c>
      <c r="O15" s="212">
        <v>2027</v>
      </c>
      <c r="P15" s="205" t="s">
        <v>71</v>
      </c>
      <c r="Q15" s="207" t="s">
        <v>71</v>
      </c>
      <c r="R15" s="207" t="s">
        <v>71</v>
      </c>
      <c r="S15" s="219" t="s">
        <v>71</v>
      </c>
      <c r="T15" s="227"/>
      <c r="U15" s="189" t="s">
        <v>71</v>
      </c>
      <c r="V15" s="227"/>
      <c r="W15" s="227"/>
      <c r="X15" s="189" t="s">
        <v>71</v>
      </c>
      <c r="Y15" s="226">
        <v>44713</v>
      </c>
      <c r="Z15" s="207" t="s">
        <v>123</v>
      </c>
    </row>
    <row r="16" spans="1:26" ht="30" x14ac:dyDescent="0.25">
      <c r="A16" s="342">
        <v>10</v>
      </c>
      <c r="B16" s="221" t="s">
        <v>115</v>
      </c>
      <c r="C16" s="206" t="s">
        <v>54</v>
      </c>
      <c r="D16" s="222">
        <v>70918767</v>
      </c>
      <c r="E16" s="223">
        <v>102179972</v>
      </c>
      <c r="F16" s="222">
        <v>600110770</v>
      </c>
      <c r="G16" s="209" t="s">
        <v>201</v>
      </c>
      <c r="H16" s="189" t="s">
        <v>51</v>
      </c>
      <c r="I16" s="189" t="s">
        <v>56</v>
      </c>
      <c r="J16" s="189" t="s">
        <v>56</v>
      </c>
      <c r="K16" s="224" t="s">
        <v>202</v>
      </c>
      <c r="L16" s="225">
        <v>80000000</v>
      </c>
      <c r="M16" s="225">
        <f t="shared" si="1"/>
        <v>56000000</v>
      </c>
      <c r="N16" s="226">
        <v>45689</v>
      </c>
      <c r="O16" s="212">
        <v>2027</v>
      </c>
      <c r="P16" s="205" t="s">
        <v>71</v>
      </c>
      <c r="Q16" s="207" t="s">
        <v>71</v>
      </c>
      <c r="R16" s="207" t="s">
        <v>71</v>
      </c>
      <c r="S16" s="219" t="s">
        <v>71</v>
      </c>
      <c r="T16" s="227"/>
      <c r="U16" s="227"/>
      <c r="V16" s="189" t="s">
        <v>71</v>
      </c>
      <c r="W16" s="189" t="s">
        <v>71</v>
      </c>
      <c r="X16" s="189" t="s">
        <v>71</v>
      </c>
      <c r="Y16" s="230" t="s">
        <v>207</v>
      </c>
      <c r="Z16" s="207" t="s">
        <v>123</v>
      </c>
    </row>
    <row r="17" spans="1:26" ht="45" x14ac:dyDescent="0.25">
      <c r="A17" s="233">
        <v>11</v>
      </c>
      <c r="B17" s="221" t="s">
        <v>115</v>
      </c>
      <c r="C17" s="206" t="s">
        <v>54</v>
      </c>
      <c r="D17" s="222">
        <v>70918767</v>
      </c>
      <c r="E17" s="223">
        <v>102179972</v>
      </c>
      <c r="F17" s="222">
        <v>600110770</v>
      </c>
      <c r="G17" s="209" t="s">
        <v>203</v>
      </c>
      <c r="H17" s="189" t="s">
        <v>51</v>
      </c>
      <c r="I17" s="189" t="s">
        <v>56</v>
      </c>
      <c r="J17" s="189" t="s">
        <v>56</v>
      </c>
      <c r="K17" s="224" t="s">
        <v>204</v>
      </c>
      <c r="L17" s="225">
        <v>5000000</v>
      </c>
      <c r="M17" s="225">
        <f t="shared" si="1"/>
        <v>3500000</v>
      </c>
      <c r="N17" s="226">
        <v>45474</v>
      </c>
      <c r="O17" s="212">
        <v>2027</v>
      </c>
      <c r="P17" s="205" t="s">
        <v>71</v>
      </c>
      <c r="Q17" s="207" t="s">
        <v>71</v>
      </c>
      <c r="R17" s="207" t="s">
        <v>71</v>
      </c>
      <c r="S17" s="219" t="s">
        <v>71</v>
      </c>
      <c r="T17" s="227"/>
      <c r="U17" s="227"/>
      <c r="V17" s="189" t="s">
        <v>71</v>
      </c>
      <c r="W17" s="189" t="s">
        <v>71</v>
      </c>
      <c r="X17" s="189"/>
      <c r="Y17" s="228"/>
      <c r="Z17" s="207" t="s">
        <v>123</v>
      </c>
    </row>
    <row r="18" spans="1:26" ht="30.75" thickBot="1" x14ac:dyDescent="0.3">
      <c r="A18" s="219">
        <v>12</v>
      </c>
      <c r="B18" s="221" t="s">
        <v>115</v>
      </c>
      <c r="C18" s="206" t="s">
        <v>54</v>
      </c>
      <c r="D18" s="222">
        <v>70918767</v>
      </c>
      <c r="E18" s="223">
        <v>102179972</v>
      </c>
      <c r="F18" s="222">
        <v>600110770</v>
      </c>
      <c r="G18" s="209" t="s">
        <v>205</v>
      </c>
      <c r="H18" s="189" t="s">
        <v>51</v>
      </c>
      <c r="I18" s="189" t="s">
        <v>56</v>
      </c>
      <c r="J18" s="189" t="s">
        <v>56</v>
      </c>
      <c r="K18" s="224" t="s">
        <v>206</v>
      </c>
      <c r="L18" s="225">
        <v>50000000</v>
      </c>
      <c r="M18" s="225">
        <f t="shared" si="1"/>
        <v>35000000</v>
      </c>
      <c r="N18" s="226">
        <v>46204</v>
      </c>
      <c r="O18" s="212">
        <v>2027</v>
      </c>
      <c r="P18" s="205" t="s">
        <v>71</v>
      </c>
      <c r="Q18" s="207" t="s">
        <v>71</v>
      </c>
      <c r="R18" s="207" t="s">
        <v>71</v>
      </c>
      <c r="S18" s="219" t="s">
        <v>71</v>
      </c>
      <c r="T18" s="227"/>
      <c r="U18" s="227"/>
      <c r="V18" s="189" t="s">
        <v>71</v>
      </c>
      <c r="W18" s="189" t="s">
        <v>71</v>
      </c>
      <c r="X18" s="189" t="s">
        <v>71</v>
      </c>
      <c r="Y18" s="228"/>
      <c r="Z18" s="207" t="s">
        <v>123</v>
      </c>
    </row>
    <row r="19" spans="1:26" ht="60.75" customHeight="1" x14ac:dyDescent="0.25">
      <c r="A19" s="341">
        <v>13</v>
      </c>
      <c r="B19" s="105" t="s">
        <v>128</v>
      </c>
      <c r="C19" s="44" t="s">
        <v>54</v>
      </c>
      <c r="D19" s="121">
        <v>70552022</v>
      </c>
      <c r="E19" s="120">
        <v>102179786</v>
      </c>
      <c r="F19" s="121">
        <v>600110729</v>
      </c>
      <c r="G19" s="84" t="s">
        <v>140</v>
      </c>
      <c r="H19" s="39" t="s">
        <v>51</v>
      </c>
      <c r="I19" s="39" t="s">
        <v>56</v>
      </c>
      <c r="J19" s="39" t="s">
        <v>56</v>
      </c>
      <c r="K19" s="137" t="s">
        <v>141</v>
      </c>
      <c r="L19" s="60">
        <v>30000000</v>
      </c>
      <c r="M19" s="60">
        <f t="shared" ref="M19:M48" si="2">L19/100*70</f>
        <v>21000000</v>
      </c>
      <c r="N19" s="72">
        <v>44713</v>
      </c>
      <c r="O19" s="138">
        <v>2025</v>
      </c>
      <c r="P19" s="47"/>
      <c r="Q19" s="45"/>
      <c r="R19" s="45" t="s">
        <v>71</v>
      </c>
      <c r="S19" s="46"/>
      <c r="T19" s="39" t="s">
        <v>71</v>
      </c>
      <c r="U19" s="39"/>
      <c r="V19" s="39"/>
      <c r="W19" s="39"/>
      <c r="X19" s="39"/>
      <c r="Y19" s="234"/>
      <c r="Z19" s="45" t="s">
        <v>123</v>
      </c>
    </row>
    <row r="20" spans="1:26" ht="60" x14ac:dyDescent="0.25">
      <c r="A20" s="37">
        <v>14</v>
      </c>
      <c r="B20" s="104" t="s">
        <v>128</v>
      </c>
      <c r="C20" s="101" t="s">
        <v>54</v>
      </c>
      <c r="D20" s="139">
        <v>70552022</v>
      </c>
      <c r="E20" s="139">
        <v>102179786</v>
      </c>
      <c r="F20" s="119">
        <v>600110729</v>
      </c>
      <c r="G20" s="50" t="s">
        <v>142</v>
      </c>
      <c r="H20" s="73" t="s">
        <v>51</v>
      </c>
      <c r="I20" s="73" t="s">
        <v>56</v>
      </c>
      <c r="J20" s="73" t="s">
        <v>56</v>
      </c>
      <c r="K20" s="126" t="s">
        <v>142</v>
      </c>
      <c r="L20" s="235">
        <v>2500000</v>
      </c>
      <c r="M20" s="97">
        <f t="shared" si="2"/>
        <v>1750000</v>
      </c>
      <c r="N20" s="98">
        <v>44713</v>
      </c>
      <c r="O20" s="102">
        <v>2023</v>
      </c>
      <c r="P20" s="99"/>
      <c r="Q20" s="36"/>
      <c r="R20" s="36"/>
      <c r="S20" s="37"/>
      <c r="T20" s="73" t="s">
        <v>71</v>
      </c>
      <c r="U20" s="73"/>
      <c r="V20" s="73"/>
      <c r="W20" s="73" t="s">
        <v>71</v>
      </c>
      <c r="X20" s="73"/>
      <c r="Y20" s="236"/>
      <c r="Z20" s="45" t="s">
        <v>123</v>
      </c>
    </row>
    <row r="21" spans="1:26" ht="70.5" customHeight="1" thickBot="1" x14ac:dyDescent="0.3">
      <c r="A21" s="46">
        <v>15</v>
      </c>
      <c r="B21" s="105" t="s">
        <v>128</v>
      </c>
      <c r="C21" s="44" t="s">
        <v>54</v>
      </c>
      <c r="D21" s="120">
        <v>70552022</v>
      </c>
      <c r="E21" s="120">
        <v>102179786</v>
      </c>
      <c r="F21" s="121">
        <v>600110729</v>
      </c>
      <c r="G21" s="84" t="s">
        <v>143</v>
      </c>
      <c r="H21" s="39" t="s">
        <v>51</v>
      </c>
      <c r="I21" s="39" t="s">
        <v>56</v>
      </c>
      <c r="J21" s="39" t="s">
        <v>56</v>
      </c>
      <c r="K21" s="132" t="s">
        <v>143</v>
      </c>
      <c r="L21" s="60">
        <v>2500000</v>
      </c>
      <c r="M21" s="60">
        <f t="shared" si="2"/>
        <v>1750000</v>
      </c>
      <c r="N21" s="72">
        <v>44713</v>
      </c>
      <c r="O21" s="138">
        <v>2024</v>
      </c>
      <c r="P21" s="47"/>
      <c r="Q21" s="45"/>
      <c r="R21" s="45"/>
      <c r="S21" s="46"/>
      <c r="T21" s="39"/>
      <c r="U21" s="39"/>
      <c r="V21" s="39" t="s">
        <v>71</v>
      </c>
      <c r="W21" s="39" t="s">
        <v>71</v>
      </c>
      <c r="X21" s="39"/>
      <c r="Y21" s="234"/>
      <c r="Z21" s="45" t="s">
        <v>123</v>
      </c>
    </row>
    <row r="22" spans="1:26" ht="75" x14ac:dyDescent="0.25">
      <c r="A22" s="341">
        <v>16</v>
      </c>
      <c r="B22" s="105" t="s">
        <v>128</v>
      </c>
      <c r="C22" s="44" t="s">
        <v>54</v>
      </c>
      <c r="D22" s="120">
        <v>70552022</v>
      </c>
      <c r="E22" s="120">
        <v>102179786</v>
      </c>
      <c r="F22" s="121">
        <v>600110729</v>
      </c>
      <c r="G22" s="84" t="s">
        <v>144</v>
      </c>
      <c r="H22" s="39" t="s">
        <v>51</v>
      </c>
      <c r="I22" s="39" t="s">
        <v>56</v>
      </c>
      <c r="J22" s="39" t="s">
        <v>56</v>
      </c>
      <c r="K22" s="137" t="s">
        <v>145</v>
      </c>
      <c r="L22" s="188">
        <v>5000000</v>
      </c>
      <c r="M22" s="60">
        <f t="shared" si="2"/>
        <v>3500000</v>
      </c>
      <c r="N22" s="72">
        <v>44713</v>
      </c>
      <c r="O22" s="58">
        <v>2025</v>
      </c>
      <c r="P22" s="47"/>
      <c r="Q22" s="45" t="s">
        <v>71</v>
      </c>
      <c r="R22" s="45"/>
      <c r="S22" s="46"/>
      <c r="T22" s="39"/>
      <c r="U22" s="39"/>
      <c r="V22" s="39" t="s">
        <v>71</v>
      </c>
      <c r="W22" s="39" t="s">
        <v>71</v>
      </c>
      <c r="X22" s="39"/>
      <c r="Y22" s="234"/>
      <c r="Z22" s="45" t="s">
        <v>123</v>
      </c>
    </row>
    <row r="23" spans="1:26" ht="45" x14ac:dyDescent="0.25">
      <c r="A23" s="37">
        <v>17</v>
      </c>
      <c r="B23" s="105" t="s">
        <v>128</v>
      </c>
      <c r="C23" s="44" t="s">
        <v>54</v>
      </c>
      <c r="D23" s="120">
        <v>70552022</v>
      </c>
      <c r="E23" s="120">
        <v>102179786</v>
      </c>
      <c r="F23" s="121">
        <v>600110729</v>
      </c>
      <c r="G23" s="84" t="s">
        <v>146</v>
      </c>
      <c r="H23" s="39" t="s">
        <v>51</v>
      </c>
      <c r="I23" s="39" t="s">
        <v>56</v>
      </c>
      <c r="J23" s="39" t="s">
        <v>56</v>
      </c>
      <c r="K23" s="140" t="s">
        <v>147</v>
      </c>
      <c r="L23" s="188">
        <v>1200000</v>
      </c>
      <c r="M23" s="60">
        <f t="shared" si="2"/>
        <v>840000</v>
      </c>
      <c r="N23" s="72">
        <v>44713</v>
      </c>
      <c r="O23" s="58">
        <v>2025</v>
      </c>
      <c r="P23" s="47"/>
      <c r="Q23" s="45"/>
      <c r="R23" s="45"/>
      <c r="S23" s="46"/>
      <c r="T23" s="39" t="s">
        <v>71</v>
      </c>
      <c r="U23" s="39"/>
      <c r="V23" s="39"/>
      <c r="W23" s="39"/>
      <c r="X23" s="39"/>
      <c r="Y23" s="234"/>
      <c r="Z23" s="45" t="s">
        <v>123</v>
      </c>
    </row>
    <row r="24" spans="1:26" ht="45.75" thickBot="1" x14ac:dyDescent="0.3">
      <c r="A24" s="176">
        <v>18</v>
      </c>
      <c r="B24" s="107" t="s">
        <v>74</v>
      </c>
      <c r="C24" s="118" t="s">
        <v>59</v>
      </c>
      <c r="D24" s="173">
        <v>70919453</v>
      </c>
      <c r="E24" s="174">
        <v>102179999</v>
      </c>
      <c r="F24" s="175">
        <v>600111041</v>
      </c>
      <c r="G24" s="106" t="s">
        <v>75</v>
      </c>
      <c r="H24" s="172" t="s">
        <v>51</v>
      </c>
      <c r="I24" s="172" t="s">
        <v>56</v>
      </c>
      <c r="J24" s="172" t="s">
        <v>56</v>
      </c>
      <c r="K24" s="106" t="s">
        <v>76</v>
      </c>
      <c r="L24" s="237">
        <v>3000000</v>
      </c>
      <c r="M24" s="238">
        <f t="shared" si="2"/>
        <v>2100000</v>
      </c>
      <c r="N24" s="239">
        <v>44927</v>
      </c>
      <c r="O24" s="240">
        <v>2027</v>
      </c>
      <c r="P24" s="241" t="s">
        <v>71</v>
      </c>
      <c r="Q24" s="242" t="s">
        <v>71</v>
      </c>
      <c r="R24" s="243"/>
      <c r="S24" s="176"/>
      <c r="T24" s="7"/>
      <c r="U24" s="7"/>
      <c r="V24" s="244" t="s">
        <v>71</v>
      </c>
      <c r="W24" s="245" t="s">
        <v>71</v>
      </c>
      <c r="X24" s="7"/>
      <c r="Y24" s="234"/>
      <c r="Z24" s="45" t="s">
        <v>123</v>
      </c>
    </row>
    <row r="25" spans="1:26" ht="60" x14ac:dyDescent="0.25">
      <c r="A25" s="341">
        <v>19</v>
      </c>
      <c r="B25" s="105" t="s">
        <v>74</v>
      </c>
      <c r="C25" s="117" t="s">
        <v>59</v>
      </c>
      <c r="D25" s="120">
        <v>70919453</v>
      </c>
      <c r="E25" s="122">
        <v>102179999</v>
      </c>
      <c r="F25" s="121">
        <v>600111041</v>
      </c>
      <c r="G25" s="82" t="s">
        <v>77</v>
      </c>
      <c r="H25" s="39" t="s">
        <v>51</v>
      </c>
      <c r="I25" s="39" t="s">
        <v>56</v>
      </c>
      <c r="J25" s="39" t="s">
        <v>56</v>
      </c>
      <c r="K25" s="82" t="s">
        <v>78</v>
      </c>
      <c r="L25" s="60">
        <v>1200000</v>
      </c>
      <c r="M25" s="246">
        <f t="shared" si="2"/>
        <v>840000</v>
      </c>
      <c r="N25" s="72">
        <v>45292</v>
      </c>
      <c r="O25" s="247">
        <v>2027</v>
      </c>
      <c r="P25" s="248" t="s">
        <v>71</v>
      </c>
      <c r="Q25" s="45" t="s">
        <v>71</v>
      </c>
      <c r="R25" s="78" t="s">
        <v>71</v>
      </c>
      <c r="S25" s="46" t="s">
        <v>71</v>
      </c>
      <c r="T25" s="7"/>
      <c r="U25" s="7"/>
      <c r="V25" s="46" t="s">
        <v>71</v>
      </c>
      <c r="W25" s="46" t="s">
        <v>71</v>
      </c>
      <c r="X25" s="46" t="s">
        <v>71</v>
      </c>
      <c r="Y25" s="234"/>
      <c r="Z25" s="45" t="s">
        <v>123</v>
      </c>
    </row>
    <row r="26" spans="1:26" ht="75" x14ac:dyDescent="0.25">
      <c r="A26" s="37">
        <v>20</v>
      </c>
      <c r="B26" s="105" t="s">
        <v>74</v>
      </c>
      <c r="C26" s="117" t="s">
        <v>59</v>
      </c>
      <c r="D26" s="120">
        <v>70919453</v>
      </c>
      <c r="E26" s="122">
        <v>102179999</v>
      </c>
      <c r="F26" s="121">
        <v>600111041</v>
      </c>
      <c r="G26" s="82" t="s">
        <v>79</v>
      </c>
      <c r="H26" s="39" t="s">
        <v>51</v>
      </c>
      <c r="I26" s="39" t="s">
        <v>56</v>
      </c>
      <c r="J26" s="39" t="s">
        <v>56</v>
      </c>
      <c r="K26" s="82" t="s">
        <v>80</v>
      </c>
      <c r="L26" s="60">
        <v>600000</v>
      </c>
      <c r="M26" s="246">
        <f t="shared" si="2"/>
        <v>420000</v>
      </c>
      <c r="N26" s="72">
        <v>44927</v>
      </c>
      <c r="O26" s="247">
        <v>2027</v>
      </c>
      <c r="P26" s="248" t="s">
        <v>71</v>
      </c>
      <c r="Q26" s="45"/>
      <c r="R26" s="78" t="s">
        <v>71</v>
      </c>
      <c r="S26" s="46" t="s">
        <v>71</v>
      </c>
      <c r="T26" s="7"/>
      <c r="U26" s="7"/>
      <c r="V26" s="78" t="s">
        <v>71</v>
      </c>
      <c r="W26" s="46" t="s">
        <v>71</v>
      </c>
      <c r="X26" s="46" t="s">
        <v>71</v>
      </c>
      <c r="Y26" s="234"/>
      <c r="Z26" s="45" t="s">
        <v>123</v>
      </c>
    </row>
    <row r="27" spans="1:26" ht="105.75" thickBot="1" x14ac:dyDescent="0.3">
      <c r="A27" s="46">
        <v>21</v>
      </c>
      <c r="B27" s="105" t="s">
        <v>74</v>
      </c>
      <c r="C27" s="117" t="s">
        <v>59</v>
      </c>
      <c r="D27" s="120">
        <v>70919453</v>
      </c>
      <c r="E27" s="122">
        <v>102179999</v>
      </c>
      <c r="F27" s="121">
        <v>600111041</v>
      </c>
      <c r="G27" s="106" t="s">
        <v>81</v>
      </c>
      <c r="H27" s="39" t="s">
        <v>51</v>
      </c>
      <c r="I27" s="39" t="s">
        <v>56</v>
      </c>
      <c r="J27" s="39" t="s">
        <v>56</v>
      </c>
      <c r="K27" s="106" t="s">
        <v>82</v>
      </c>
      <c r="L27" s="237">
        <v>4000000</v>
      </c>
      <c r="M27" s="246">
        <f t="shared" si="2"/>
        <v>2800000</v>
      </c>
      <c r="N27" s="72">
        <v>44927</v>
      </c>
      <c r="O27" s="247">
        <v>2027</v>
      </c>
      <c r="P27" s="248" t="s">
        <v>71</v>
      </c>
      <c r="Q27" s="45" t="s">
        <v>71</v>
      </c>
      <c r="R27" s="78" t="s">
        <v>71</v>
      </c>
      <c r="S27" s="46" t="s">
        <v>71</v>
      </c>
      <c r="T27" s="46"/>
      <c r="U27" s="7"/>
      <c r="V27" s="78" t="s">
        <v>71</v>
      </c>
      <c r="W27" s="46" t="s">
        <v>71</v>
      </c>
      <c r="X27" s="46" t="s">
        <v>71</v>
      </c>
      <c r="Y27" s="112" t="s">
        <v>222</v>
      </c>
      <c r="Z27" s="45" t="s">
        <v>123</v>
      </c>
    </row>
    <row r="28" spans="1:26" ht="45" x14ac:dyDescent="0.25">
      <c r="A28" s="341">
        <v>22</v>
      </c>
      <c r="B28" s="105" t="s">
        <v>74</v>
      </c>
      <c r="C28" s="117" t="s">
        <v>59</v>
      </c>
      <c r="D28" s="120">
        <v>70919453</v>
      </c>
      <c r="E28" s="122">
        <v>102179999</v>
      </c>
      <c r="F28" s="121">
        <v>600111041</v>
      </c>
      <c r="G28" s="82" t="s">
        <v>83</v>
      </c>
      <c r="H28" s="39" t="s">
        <v>51</v>
      </c>
      <c r="I28" s="39" t="s">
        <v>56</v>
      </c>
      <c r="J28" s="39" t="s">
        <v>56</v>
      </c>
      <c r="K28" s="82" t="s">
        <v>84</v>
      </c>
      <c r="L28" s="60">
        <v>3000000</v>
      </c>
      <c r="M28" s="246">
        <f t="shared" si="2"/>
        <v>2100000</v>
      </c>
      <c r="N28" s="72">
        <v>44927</v>
      </c>
      <c r="O28" s="247">
        <v>2027</v>
      </c>
      <c r="P28" s="248" t="s">
        <v>71</v>
      </c>
      <c r="Q28" s="45" t="s">
        <v>71</v>
      </c>
      <c r="R28" s="78" t="s">
        <v>71</v>
      </c>
      <c r="S28" s="46" t="s">
        <v>71</v>
      </c>
      <c r="T28" s="39" t="s">
        <v>71</v>
      </c>
      <c r="U28" s="7"/>
      <c r="V28" s="46" t="s">
        <v>71</v>
      </c>
      <c r="W28" s="46" t="s">
        <v>71</v>
      </c>
      <c r="X28" s="39" t="s">
        <v>71</v>
      </c>
      <c r="Y28" s="234"/>
      <c r="Z28" s="45" t="s">
        <v>123</v>
      </c>
    </row>
    <row r="29" spans="1:26" ht="60" x14ac:dyDescent="0.25">
      <c r="A29" s="37">
        <v>23</v>
      </c>
      <c r="B29" s="107" t="s">
        <v>74</v>
      </c>
      <c r="C29" s="118" t="s">
        <v>59</v>
      </c>
      <c r="D29" s="120">
        <v>70919453</v>
      </c>
      <c r="E29" s="122">
        <v>102179999</v>
      </c>
      <c r="F29" s="121">
        <v>600111041</v>
      </c>
      <c r="G29" s="106" t="s">
        <v>85</v>
      </c>
      <c r="H29" s="39" t="s">
        <v>51</v>
      </c>
      <c r="I29" s="39" t="s">
        <v>56</v>
      </c>
      <c r="J29" s="39" t="s">
        <v>56</v>
      </c>
      <c r="K29" s="106" t="s">
        <v>86</v>
      </c>
      <c r="L29" s="237">
        <v>150000</v>
      </c>
      <c r="M29" s="238">
        <f t="shared" si="2"/>
        <v>105000</v>
      </c>
      <c r="N29" s="72">
        <v>44713</v>
      </c>
      <c r="O29" s="247">
        <v>2027</v>
      </c>
      <c r="P29" s="248" t="s">
        <v>71</v>
      </c>
      <c r="Q29" s="45" t="s">
        <v>71</v>
      </c>
      <c r="R29" s="78" t="s">
        <v>71</v>
      </c>
      <c r="S29" s="46" t="s">
        <v>71</v>
      </c>
      <c r="T29" s="7"/>
      <c r="U29" s="7"/>
      <c r="V29" s="46" t="s">
        <v>71</v>
      </c>
      <c r="W29" s="7"/>
      <c r="X29" s="46" t="s">
        <v>71</v>
      </c>
      <c r="Y29" s="234"/>
      <c r="Z29" s="45" t="s">
        <v>123</v>
      </c>
    </row>
    <row r="30" spans="1:26" ht="45.75" thickBot="1" x14ac:dyDescent="0.3">
      <c r="A30" s="160">
        <v>24</v>
      </c>
      <c r="B30" s="141" t="s">
        <v>74</v>
      </c>
      <c r="C30" s="142" t="s">
        <v>59</v>
      </c>
      <c r="D30" s="164">
        <v>70919453</v>
      </c>
      <c r="E30" s="165">
        <v>102179999</v>
      </c>
      <c r="F30" s="166">
        <v>600111041</v>
      </c>
      <c r="G30" s="146" t="s">
        <v>87</v>
      </c>
      <c r="H30" s="167" t="s">
        <v>51</v>
      </c>
      <c r="I30" s="167" t="s">
        <v>56</v>
      </c>
      <c r="J30" s="167" t="s">
        <v>56</v>
      </c>
      <c r="K30" s="146" t="s">
        <v>88</v>
      </c>
      <c r="L30" s="148">
        <v>120000</v>
      </c>
      <c r="M30" s="168">
        <f t="shared" si="2"/>
        <v>84000</v>
      </c>
      <c r="N30" s="169">
        <v>44713</v>
      </c>
      <c r="O30" s="170">
        <v>2027</v>
      </c>
      <c r="P30" s="171" t="s">
        <v>71</v>
      </c>
      <c r="Q30" s="158" t="s">
        <v>71</v>
      </c>
      <c r="R30" s="159" t="s">
        <v>71</v>
      </c>
      <c r="S30" s="160" t="s">
        <v>71</v>
      </c>
      <c r="T30" s="161"/>
      <c r="U30" s="161"/>
      <c r="V30" s="161"/>
      <c r="W30" s="161"/>
      <c r="X30" s="161"/>
      <c r="Y30" s="162"/>
      <c r="Z30" s="345"/>
    </row>
    <row r="31" spans="1:26" ht="60" x14ac:dyDescent="0.25">
      <c r="A31" s="341">
        <v>25</v>
      </c>
      <c r="B31" s="107" t="s">
        <v>74</v>
      </c>
      <c r="C31" s="118" t="s">
        <v>59</v>
      </c>
      <c r="D31" s="120">
        <v>70919453</v>
      </c>
      <c r="E31" s="122">
        <v>102179999</v>
      </c>
      <c r="F31" s="121">
        <v>600111041</v>
      </c>
      <c r="G31" s="106" t="s">
        <v>89</v>
      </c>
      <c r="H31" s="39" t="s">
        <v>51</v>
      </c>
      <c r="I31" s="39" t="s">
        <v>56</v>
      </c>
      <c r="J31" s="39" t="s">
        <v>56</v>
      </c>
      <c r="K31" s="106" t="s">
        <v>90</v>
      </c>
      <c r="L31" s="237">
        <v>1000000</v>
      </c>
      <c r="M31" s="238">
        <f t="shared" si="2"/>
        <v>700000</v>
      </c>
      <c r="N31" s="72">
        <v>44713</v>
      </c>
      <c r="O31" s="247">
        <v>2027</v>
      </c>
      <c r="P31" s="248" t="s">
        <v>71</v>
      </c>
      <c r="Q31" s="45" t="s">
        <v>71</v>
      </c>
      <c r="R31" s="78" t="s">
        <v>71</v>
      </c>
      <c r="S31" s="46" t="s">
        <v>71</v>
      </c>
      <c r="T31" s="7"/>
      <c r="U31" s="7"/>
      <c r="V31" s="46" t="s">
        <v>71</v>
      </c>
      <c r="W31" s="46" t="s">
        <v>71</v>
      </c>
      <c r="X31" s="46" t="s">
        <v>71</v>
      </c>
      <c r="Y31" s="234"/>
      <c r="Z31" s="45" t="s">
        <v>123</v>
      </c>
    </row>
    <row r="32" spans="1:26" ht="135" x14ac:dyDescent="0.25">
      <c r="A32" s="37">
        <v>26</v>
      </c>
      <c r="B32" s="107" t="s">
        <v>74</v>
      </c>
      <c r="C32" s="118" t="s">
        <v>59</v>
      </c>
      <c r="D32" s="120">
        <v>70919453</v>
      </c>
      <c r="E32" s="122">
        <v>102179999</v>
      </c>
      <c r="F32" s="121">
        <v>600111041</v>
      </c>
      <c r="G32" s="106" t="s">
        <v>91</v>
      </c>
      <c r="H32" s="39" t="s">
        <v>51</v>
      </c>
      <c r="I32" s="39" t="s">
        <v>56</v>
      </c>
      <c r="J32" s="39" t="s">
        <v>56</v>
      </c>
      <c r="K32" s="108" t="s">
        <v>92</v>
      </c>
      <c r="L32" s="237">
        <v>800000</v>
      </c>
      <c r="M32" s="238">
        <f t="shared" si="2"/>
        <v>560000</v>
      </c>
      <c r="N32" s="72">
        <v>44713</v>
      </c>
      <c r="O32" s="247">
        <v>2027</v>
      </c>
      <c r="P32" s="248" t="s">
        <v>71</v>
      </c>
      <c r="Q32" s="45" t="s">
        <v>71</v>
      </c>
      <c r="R32" s="78" t="s">
        <v>71</v>
      </c>
      <c r="S32" s="46" t="s">
        <v>71</v>
      </c>
      <c r="T32" s="7"/>
      <c r="U32" s="7"/>
      <c r="V32" s="7"/>
      <c r="W32" s="46" t="s">
        <v>71</v>
      </c>
      <c r="X32" s="46" t="s">
        <v>71</v>
      </c>
      <c r="Y32" s="234"/>
      <c r="Z32" s="45" t="s">
        <v>123</v>
      </c>
    </row>
    <row r="33" spans="1:26" ht="60.75" thickBot="1" x14ac:dyDescent="0.3">
      <c r="A33" s="46">
        <v>27</v>
      </c>
      <c r="B33" s="107" t="s">
        <v>74</v>
      </c>
      <c r="C33" s="118" t="s">
        <v>59</v>
      </c>
      <c r="D33" s="120">
        <v>70919453</v>
      </c>
      <c r="E33" s="122">
        <v>102179999</v>
      </c>
      <c r="F33" s="121">
        <v>600111041</v>
      </c>
      <c r="G33" s="106" t="s">
        <v>93</v>
      </c>
      <c r="H33" s="39" t="s">
        <v>51</v>
      </c>
      <c r="I33" s="39" t="s">
        <v>56</v>
      </c>
      <c r="J33" s="39" t="s">
        <v>56</v>
      </c>
      <c r="K33" s="106" t="s">
        <v>94</v>
      </c>
      <c r="L33" s="237">
        <v>30000000</v>
      </c>
      <c r="M33" s="238">
        <f t="shared" si="2"/>
        <v>21000000</v>
      </c>
      <c r="N33" s="72">
        <v>44713</v>
      </c>
      <c r="O33" s="247">
        <v>2027</v>
      </c>
      <c r="P33" s="248" t="s">
        <v>71</v>
      </c>
      <c r="Q33" s="45" t="s">
        <v>71</v>
      </c>
      <c r="R33" s="78" t="s">
        <v>71</v>
      </c>
      <c r="S33" s="46" t="s">
        <v>71</v>
      </c>
      <c r="T33" s="7"/>
      <c r="U33" s="7"/>
      <c r="V33" s="46" t="s">
        <v>71</v>
      </c>
      <c r="W33" s="46" t="s">
        <v>71</v>
      </c>
      <c r="X33" s="46" t="s">
        <v>71</v>
      </c>
      <c r="Y33" s="249" t="s">
        <v>179</v>
      </c>
      <c r="Z33" s="45" t="s">
        <v>123</v>
      </c>
    </row>
    <row r="34" spans="1:26" ht="45" x14ac:dyDescent="0.25">
      <c r="A34" s="341">
        <v>28</v>
      </c>
      <c r="B34" s="107" t="s">
        <v>74</v>
      </c>
      <c r="C34" s="118" t="s">
        <v>59</v>
      </c>
      <c r="D34" s="120">
        <v>70919453</v>
      </c>
      <c r="E34" s="122">
        <v>102179999</v>
      </c>
      <c r="F34" s="121">
        <v>600111041</v>
      </c>
      <c r="G34" s="106" t="s">
        <v>95</v>
      </c>
      <c r="H34" s="39" t="s">
        <v>51</v>
      </c>
      <c r="I34" s="39" t="s">
        <v>56</v>
      </c>
      <c r="J34" s="39" t="s">
        <v>56</v>
      </c>
      <c r="K34" s="106" t="s">
        <v>96</v>
      </c>
      <c r="L34" s="237">
        <v>3000000</v>
      </c>
      <c r="M34" s="238">
        <f t="shared" si="2"/>
        <v>2100000</v>
      </c>
      <c r="N34" s="72">
        <v>44927</v>
      </c>
      <c r="O34" s="247">
        <v>2027</v>
      </c>
      <c r="P34" s="248" t="s">
        <v>71</v>
      </c>
      <c r="Q34" s="45" t="s">
        <v>71</v>
      </c>
      <c r="R34" s="78" t="s">
        <v>71</v>
      </c>
      <c r="S34" s="46" t="s">
        <v>71</v>
      </c>
      <c r="T34" s="7"/>
      <c r="U34" s="46" t="s">
        <v>71</v>
      </c>
      <c r="V34" s="46" t="s">
        <v>71</v>
      </c>
      <c r="W34" s="7"/>
      <c r="X34" s="7"/>
      <c r="Y34" s="234"/>
      <c r="Z34" s="45" t="s">
        <v>123</v>
      </c>
    </row>
    <row r="35" spans="1:26" ht="45" x14ac:dyDescent="0.25">
      <c r="A35" s="37">
        <v>29</v>
      </c>
      <c r="B35" s="107" t="s">
        <v>74</v>
      </c>
      <c r="C35" s="118" t="s">
        <v>59</v>
      </c>
      <c r="D35" s="120">
        <v>70919453</v>
      </c>
      <c r="E35" s="122">
        <v>102179999</v>
      </c>
      <c r="F35" s="121">
        <v>600111041</v>
      </c>
      <c r="G35" s="106" t="s">
        <v>97</v>
      </c>
      <c r="H35" s="39" t="s">
        <v>51</v>
      </c>
      <c r="I35" s="39" t="s">
        <v>56</v>
      </c>
      <c r="J35" s="39" t="s">
        <v>56</v>
      </c>
      <c r="K35" s="106" t="s">
        <v>98</v>
      </c>
      <c r="L35" s="237">
        <v>2000000</v>
      </c>
      <c r="M35" s="238">
        <f t="shared" si="2"/>
        <v>1400000</v>
      </c>
      <c r="N35" s="72">
        <v>44713</v>
      </c>
      <c r="O35" s="247">
        <v>2027</v>
      </c>
      <c r="P35" s="248" t="s">
        <v>71</v>
      </c>
      <c r="Q35" s="45" t="s">
        <v>71</v>
      </c>
      <c r="R35" s="78" t="s">
        <v>71</v>
      </c>
      <c r="S35" s="46" t="s">
        <v>71</v>
      </c>
      <c r="T35" s="7"/>
      <c r="U35" s="46" t="s">
        <v>71</v>
      </c>
      <c r="V35" s="46" t="s">
        <v>71</v>
      </c>
      <c r="W35" s="46" t="s">
        <v>71</v>
      </c>
      <c r="X35" s="7"/>
      <c r="Y35" s="250" t="s">
        <v>99</v>
      </c>
      <c r="Z35" s="45" t="s">
        <v>123</v>
      </c>
    </row>
    <row r="36" spans="1:26" ht="60.75" thickBot="1" x14ac:dyDescent="0.3">
      <c r="A36" s="46">
        <v>30</v>
      </c>
      <c r="B36" s="107" t="s">
        <v>74</v>
      </c>
      <c r="C36" s="118" t="s">
        <v>59</v>
      </c>
      <c r="D36" s="120">
        <v>70919453</v>
      </c>
      <c r="E36" s="122">
        <v>102179999</v>
      </c>
      <c r="F36" s="121">
        <v>600111041</v>
      </c>
      <c r="G36" s="106" t="s">
        <v>100</v>
      </c>
      <c r="H36" s="39" t="s">
        <v>51</v>
      </c>
      <c r="I36" s="39" t="s">
        <v>56</v>
      </c>
      <c r="J36" s="39" t="s">
        <v>56</v>
      </c>
      <c r="K36" s="106" t="s">
        <v>101</v>
      </c>
      <c r="L36" s="237">
        <v>20000000</v>
      </c>
      <c r="M36" s="237">
        <f t="shared" si="2"/>
        <v>14000000</v>
      </c>
      <c r="N36" s="72">
        <v>44713</v>
      </c>
      <c r="O36" s="247">
        <v>2027</v>
      </c>
      <c r="P36" s="248" t="s">
        <v>71</v>
      </c>
      <c r="Q36" s="45" t="s">
        <v>71</v>
      </c>
      <c r="R36" s="78" t="s">
        <v>71</v>
      </c>
      <c r="S36" s="46" t="s">
        <v>71</v>
      </c>
      <c r="T36" s="7"/>
      <c r="U36" s="46" t="s">
        <v>71</v>
      </c>
      <c r="V36" s="46" t="s">
        <v>71</v>
      </c>
      <c r="W36" s="46" t="s">
        <v>71</v>
      </c>
      <c r="X36" s="46" t="s">
        <v>71</v>
      </c>
      <c r="Y36" s="112" t="s">
        <v>222</v>
      </c>
      <c r="Z36" s="45" t="s">
        <v>123</v>
      </c>
    </row>
    <row r="37" spans="1:26" ht="45" x14ac:dyDescent="0.25">
      <c r="A37" s="343">
        <v>31</v>
      </c>
      <c r="B37" s="107" t="s">
        <v>74</v>
      </c>
      <c r="C37" s="118" t="s">
        <v>59</v>
      </c>
      <c r="D37" s="120">
        <v>70919453</v>
      </c>
      <c r="E37" s="122">
        <v>102179999</v>
      </c>
      <c r="F37" s="121">
        <v>600111041</v>
      </c>
      <c r="G37" s="106" t="s">
        <v>102</v>
      </c>
      <c r="H37" s="39" t="s">
        <v>51</v>
      </c>
      <c r="I37" s="39" t="s">
        <v>56</v>
      </c>
      <c r="J37" s="39" t="s">
        <v>56</v>
      </c>
      <c r="K37" s="106" t="s">
        <v>103</v>
      </c>
      <c r="L37" s="237">
        <v>3000000</v>
      </c>
      <c r="M37" s="237">
        <f t="shared" si="2"/>
        <v>2100000</v>
      </c>
      <c r="N37" s="72">
        <v>44713</v>
      </c>
      <c r="O37" s="247">
        <v>2027</v>
      </c>
      <c r="P37" s="248" t="s">
        <v>71</v>
      </c>
      <c r="Q37" s="45" t="s">
        <v>71</v>
      </c>
      <c r="R37" s="78" t="s">
        <v>71</v>
      </c>
      <c r="S37" s="46" t="s">
        <v>71</v>
      </c>
      <c r="T37" s="7"/>
      <c r="U37" s="7"/>
      <c r="V37" s="46" t="s">
        <v>71</v>
      </c>
      <c r="W37" s="39" t="s">
        <v>71</v>
      </c>
      <c r="X37" s="46" t="s">
        <v>71</v>
      </c>
      <c r="Y37" s="234"/>
      <c r="Z37" s="45" t="s">
        <v>123</v>
      </c>
    </row>
    <row r="38" spans="1:26" ht="45" x14ac:dyDescent="0.25">
      <c r="A38" s="37">
        <v>32</v>
      </c>
      <c r="B38" s="107" t="s">
        <v>74</v>
      </c>
      <c r="C38" s="118" t="s">
        <v>59</v>
      </c>
      <c r="D38" s="120">
        <v>70919453</v>
      </c>
      <c r="E38" s="122">
        <v>102179999</v>
      </c>
      <c r="F38" s="121">
        <v>600111041</v>
      </c>
      <c r="G38" s="106" t="s">
        <v>104</v>
      </c>
      <c r="H38" s="39" t="s">
        <v>51</v>
      </c>
      <c r="I38" s="39" t="s">
        <v>56</v>
      </c>
      <c r="J38" s="39" t="s">
        <v>56</v>
      </c>
      <c r="K38" s="106" t="s">
        <v>105</v>
      </c>
      <c r="L38" s="237">
        <v>3000000</v>
      </c>
      <c r="M38" s="237">
        <f t="shared" si="2"/>
        <v>2100000</v>
      </c>
      <c r="N38" s="72">
        <v>44927</v>
      </c>
      <c r="O38" s="247">
        <v>2027</v>
      </c>
      <c r="P38" s="248" t="s">
        <v>71</v>
      </c>
      <c r="Q38" s="45" t="s">
        <v>71</v>
      </c>
      <c r="R38" s="78" t="s">
        <v>71</v>
      </c>
      <c r="S38" s="46" t="s">
        <v>71</v>
      </c>
      <c r="T38" s="7"/>
      <c r="U38" s="7"/>
      <c r="V38" s="46" t="s">
        <v>71</v>
      </c>
      <c r="W38" s="39" t="s">
        <v>71</v>
      </c>
      <c r="X38" s="7"/>
      <c r="Y38" s="112" t="s">
        <v>222</v>
      </c>
      <c r="Z38" s="45" t="s">
        <v>123</v>
      </c>
    </row>
    <row r="39" spans="1:26" ht="45.75" thickBot="1" x14ac:dyDescent="0.3">
      <c r="A39" s="46">
        <v>33</v>
      </c>
      <c r="B39" s="107" t="s">
        <v>74</v>
      </c>
      <c r="C39" s="118" t="s">
        <v>59</v>
      </c>
      <c r="D39" s="120">
        <v>70919453</v>
      </c>
      <c r="E39" s="122">
        <v>102179999</v>
      </c>
      <c r="F39" s="121">
        <v>600111041</v>
      </c>
      <c r="G39" s="106" t="s">
        <v>106</v>
      </c>
      <c r="H39" s="39" t="s">
        <v>51</v>
      </c>
      <c r="I39" s="39" t="s">
        <v>56</v>
      </c>
      <c r="J39" s="39" t="s">
        <v>56</v>
      </c>
      <c r="K39" s="106" t="s">
        <v>107</v>
      </c>
      <c r="L39" s="237">
        <v>3000000</v>
      </c>
      <c r="M39" s="237">
        <f t="shared" si="2"/>
        <v>2100000</v>
      </c>
      <c r="N39" s="72">
        <v>44927</v>
      </c>
      <c r="O39" s="247">
        <v>2027</v>
      </c>
      <c r="P39" s="130" t="s">
        <v>71</v>
      </c>
      <c r="Q39" s="45" t="s">
        <v>71</v>
      </c>
      <c r="R39" s="131" t="s">
        <v>71</v>
      </c>
      <c r="S39" s="46" t="s">
        <v>71</v>
      </c>
      <c r="T39" s="7"/>
      <c r="U39" s="7"/>
      <c r="V39" s="46" t="s">
        <v>71</v>
      </c>
      <c r="W39" s="39" t="s">
        <v>71</v>
      </c>
      <c r="X39" s="7"/>
      <c r="Y39" s="234"/>
      <c r="Z39" s="45" t="s">
        <v>123</v>
      </c>
    </row>
    <row r="40" spans="1:26" ht="45.75" thickBot="1" x14ac:dyDescent="0.3">
      <c r="A40" s="344">
        <v>34</v>
      </c>
      <c r="B40" s="141" t="s">
        <v>74</v>
      </c>
      <c r="C40" s="142" t="s">
        <v>59</v>
      </c>
      <c r="D40" s="143">
        <v>70919453</v>
      </c>
      <c r="E40" s="144">
        <v>102179999</v>
      </c>
      <c r="F40" s="145">
        <v>600111041</v>
      </c>
      <c r="G40" s="146" t="s">
        <v>108</v>
      </c>
      <c r="H40" s="147" t="s">
        <v>51</v>
      </c>
      <c r="I40" s="147" t="s">
        <v>56</v>
      </c>
      <c r="J40" s="147" t="s">
        <v>56</v>
      </c>
      <c r="K40" s="146" t="s">
        <v>108</v>
      </c>
      <c r="L40" s="148">
        <v>5000000</v>
      </c>
      <c r="M40" s="148">
        <f t="shared" si="2"/>
        <v>3500000</v>
      </c>
      <c r="N40" s="149">
        <v>44713</v>
      </c>
      <c r="O40" s="150">
        <v>2027</v>
      </c>
      <c r="P40" s="151"/>
      <c r="Q40" s="152"/>
      <c r="R40" s="153"/>
      <c r="S40" s="154"/>
      <c r="T40" s="155"/>
      <c r="U40" s="155"/>
      <c r="V40" s="155"/>
      <c r="W40" s="155"/>
      <c r="X40" s="156" t="s">
        <v>71</v>
      </c>
      <c r="Y40" s="157"/>
      <c r="Z40" s="346"/>
    </row>
    <row r="41" spans="1:26" ht="28.5" customHeight="1" x14ac:dyDescent="0.25">
      <c r="A41" s="233">
        <v>35</v>
      </c>
      <c r="B41" s="190" t="s">
        <v>208</v>
      </c>
      <c r="C41" s="318" t="s">
        <v>209</v>
      </c>
      <c r="D41" s="192">
        <v>70981345</v>
      </c>
      <c r="E41" s="192">
        <v>102179875</v>
      </c>
      <c r="F41" s="193">
        <v>600110478</v>
      </c>
      <c r="G41" s="322" t="s">
        <v>210</v>
      </c>
      <c r="H41" s="195" t="s">
        <v>51</v>
      </c>
      <c r="I41" s="195" t="s">
        <v>56</v>
      </c>
      <c r="J41" s="195" t="s">
        <v>211</v>
      </c>
      <c r="K41" s="251" t="s">
        <v>212</v>
      </c>
      <c r="L41" s="252">
        <v>3000000</v>
      </c>
      <c r="M41" s="253">
        <f>L41/100*70</f>
        <v>2100000</v>
      </c>
      <c r="N41" s="254" t="s">
        <v>213</v>
      </c>
      <c r="O41" s="255">
        <v>2027</v>
      </c>
      <c r="P41" s="192" t="s">
        <v>71</v>
      </c>
      <c r="Q41" s="192" t="s">
        <v>71</v>
      </c>
      <c r="R41" s="192" t="s">
        <v>71</v>
      </c>
      <c r="S41" s="192" t="s">
        <v>71</v>
      </c>
      <c r="T41" s="256"/>
      <c r="U41" s="257"/>
      <c r="V41" s="257"/>
      <c r="W41" s="192" t="s">
        <v>71</v>
      </c>
      <c r="X41" s="257"/>
      <c r="Y41" s="257"/>
      <c r="Z41" s="347"/>
    </row>
    <row r="42" spans="1:26" ht="60.75" thickBot="1" x14ac:dyDescent="0.3">
      <c r="A42" s="219">
        <v>36</v>
      </c>
      <c r="B42" s="216" t="s">
        <v>208</v>
      </c>
      <c r="C42" s="217" t="s">
        <v>209</v>
      </c>
      <c r="D42" s="207">
        <v>70981345</v>
      </c>
      <c r="E42" s="207">
        <v>102179875</v>
      </c>
      <c r="F42" s="219">
        <v>600110478</v>
      </c>
      <c r="G42" s="323" t="s">
        <v>214</v>
      </c>
      <c r="H42" s="229" t="s">
        <v>51</v>
      </c>
      <c r="I42" s="229" t="s">
        <v>56</v>
      </c>
      <c r="J42" s="229" t="s">
        <v>211</v>
      </c>
      <c r="K42" s="258" t="s">
        <v>215</v>
      </c>
      <c r="L42" s="259">
        <v>3000000</v>
      </c>
      <c r="M42" s="362">
        <f>L42/100*70</f>
        <v>2100000</v>
      </c>
      <c r="N42" s="260" t="s">
        <v>213</v>
      </c>
      <c r="O42" s="261">
        <v>2027</v>
      </c>
      <c r="P42" s="232" t="s">
        <v>71</v>
      </c>
      <c r="Q42" s="232" t="s">
        <v>71</v>
      </c>
      <c r="R42" s="232" t="s">
        <v>71</v>
      </c>
      <c r="S42" s="262"/>
      <c r="T42" s="263"/>
      <c r="U42" s="262"/>
      <c r="V42" s="232" t="s">
        <v>71</v>
      </c>
      <c r="W42" s="232" t="s">
        <v>71</v>
      </c>
      <c r="X42" s="262"/>
      <c r="Y42" s="262"/>
      <c r="Z42" s="348"/>
    </row>
    <row r="43" spans="1:26" ht="30" x14ac:dyDescent="0.25">
      <c r="A43" s="342">
        <v>37</v>
      </c>
      <c r="B43" s="216" t="s">
        <v>208</v>
      </c>
      <c r="C43" s="217" t="s">
        <v>209</v>
      </c>
      <c r="D43" s="207">
        <v>70981345</v>
      </c>
      <c r="E43" s="207">
        <v>102179875</v>
      </c>
      <c r="F43" s="219">
        <v>600110478</v>
      </c>
      <c r="G43" s="323" t="s">
        <v>216</v>
      </c>
      <c r="H43" s="189" t="s">
        <v>51</v>
      </c>
      <c r="I43" s="189" t="s">
        <v>56</v>
      </c>
      <c r="J43" s="189" t="s">
        <v>211</v>
      </c>
      <c r="K43" s="264" t="s">
        <v>217</v>
      </c>
      <c r="L43" s="265">
        <v>500000</v>
      </c>
      <c r="M43" s="362">
        <f>L43/100*70</f>
        <v>350000</v>
      </c>
      <c r="N43" s="266" t="s">
        <v>213</v>
      </c>
      <c r="O43" s="267">
        <v>2027</v>
      </c>
      <c r="P43" s="268" t="s">
        <v>71</v>
      </c>
      <c r="Q43" s="207" t="s">
        <v>71</v>
      </c>
      <c r="R43" s="207" t="s">
        <v>71</v>
      </c>
      <c r="S43" s="269" t="s">
        <v>71</v>
      </c>
      <c r="T43" s="270"/>
      <c r="U43" s="271"/>
      <c r="V43" s="271"/>
      <c r="W43" s="271"/>
      <c r="X43" s="271"/>
      <c r="Y43" s="271"/>
      <c r="Z43" s="349"/>
    </row>
    <row r="44" spans="1:26" ht="30" x14ac:dyDescent="0.25">
      <c r="A44" s="233">
        <v>38</v>
      </c>
      <c r="B44" s="216" t="s">
        <v>208</v>
      </c>
      <c r="C44" s="217" t="s">
        <v>209</v>
      </c>
      <c r="D44" s="207">
        <v>70981345</v>
      </c>
      <c r="E44" s="207">
        <v>102179875</v>
      </c>
      <c r="F44" s="219">
        <v>600110478</v>
      </c>
      <c r="G44" s="272" t="s">
        <v>218</v>
      </c>
      <c r="H44" s="189" t="s">
        <v>51</v>
      </c>
      <c r="I44" s="189" t="s">
        <v>56</v>
      </c>
      <c r="J44" s="189" t="s">
        <v>211</v>
      </c>
      <c r="K44" s="264" t="s">
        <v>219</v>
      </c>
      <c r="L44" s="265">
        <v>2000000</v>
      </c>
      <c r="M44" s="362">
        <f>L44/100*70</f>
        <v>1400000</v>
      </c>
      <c r="N44" s="266" t="s">
        <v>213</v>
      </c>
      <c r="O44" s="267">
        <v>2027</v>
      </c>
      <c r="P44" s="267"/>
      <c r="Q44" s="207" t="s">
        <v>71</v>
      </c>
      <c r="R44" s="207" t="s">
        <v>71</v>
      </c>
      <c r="S44" s="270"/>
      <c r="T44" s="270"/>
      <c r="U44" s="271"/>
      <c r="V44" s="271"/>
      <c r="W44" s="271"/>
      <c r="X44" s="271"/>
      <c r="Y44" s="271"/>
      <c r="Z44" s="349"/>
    </row>
    <row r="45" spans="1:26" ht="30.75" thickBot="1" x14ac:dyDescent="0.3">
      <c r="A45" s="219">
        <v>39</v>
      </c>
      <c r="B45" s="324" t="s">
        <v>208</v>
      </c>
      <c r="C45" s="325" t="s">
        <v>209</v>
      </c>
      <c r="D45" s="232">
        <v>70981345</v>
      </c>
      <c r="E45" s="232">
        <v>102179875</v>
      </c>
      <c r="F45" s="233">
        <v>600110478</v>
      </c>
      <c r="G45" s="323" t="s">
        <v>220</v>
      </c>
      <c r="H45" s="229" t="s">
        <v>51</v>
      </c>
      <c r="I45" s="229" t="s">
        <v>56</v>
      </c>
      <c r="J45" s="229" t="s">
        <v>211</v>
      </c>
      <c r="K45" s="272" t="s">
        <v>221</v>
      </c>
      <c r="L45" s="259">
        <v>500000</v>
      </c>
      <c r="M45" s="362">
        <f>L45/100*70</f>
        <v>350000</v>
      </c>
      <c r="N45" s="273" t="s">
        <v>213</v>
      </c>
      <c r="O45" s="274">
        <v>2027</v>
      </c>
      <c r="P45" s="275" t="s">
        <v>71</v>
      </c>
      <c r="Q45" s="276" t="s">
        <v>71</v>
      </c>
      <c r="R45" s="276" t="s">
        <v>71</v>
      </c>
      <c r="S45" s="277" t="s">
        <v>71</v>
      </c>
      <c r="T45" s="278"/>
      <c r="U45" s="279"/>
      <c r="V45" s="279"/>
      <c r="W45" s="279"/>
      <c r="X45" s="279"/>
      <c r="Y45" s="279"/>
      <c r="Z45" s="350"/>
    </row>
    <row r="46" spans="1:26" ht="48.75" customHeight="1" x14ac:dyDescent="0.25">
      <c r="A46" s="419">
        <v>40</v>
      </c>
      <c r="B46" s="399" t="s">
        <v>149</v>
      </c>
      <c r="C46" s="457" t="s">
        <v>150</v>
      </c>
      <c r="D46" s="400">
        <v>75023628</v>
      </c>
      <c r="E46" s="401">
        <v>102179387</v>
      </c>
      <c r="F46" s="402">
        <v>600110842</v>
      </c>
      <c r="G46" s="415" t="s">
        <v>246</v>
      </c>
      <c r="H46" s="403" t="s">
        <v>51</v>
      </c>
      <c r="I46" s="403" t="s">
        <v>56</v>
      </c>
      <c r="J46" s="404" t="s">
        <v>152</v>
      </c>
      <c r="K46" s="416" t="s">
        <v>247</v>
      </c>
      <c r="L46" s="405">
        <v>2000000</v>
      </c>
      <c r="M46" s="406">
        <f t="shared" si="2"/>
        <v>1400000</v>
      </c>
      <c r="N46" s="420">
        <v>44927</v>
      </c>
      <c r="O46" s="421">
        <v>2027</v>
      </c>
      <c r="P46" s="422"/>
      <c r="Q46" s="423" t="s">
        <v>71</v>
      </c>
      <c r="R46" s="455" t="s">
        <v>71</v>
      </c>
      <c r="S46" s="424"/>
      <c r="T46" s="425"/>
      <c r="U46" s="425"/>
      <c r="V46" s="425"/>
      <c r="W46" s="425"/>
      <c r="X46" s="425"/>
      <c r="Y46" s="426"/>
      <c r="Z46" s="427"/>
    </row>
    <row r="47" spans="1:26" ht="51.75" customHeight="1" x14ac:dyDescent="0.25">
      <c r="A47" s="398">
        <v>41</v>
      </c>
      <c r="B47" s="399" t="s">
        <v>149</v>
      </c>
      <c r="C47" s="457" t="s">
        <v>150</v>
      </c>
      <c r="D47" s="400">
        <v>75023628</v>
      </c>
      <c r="E47" s="401">
        <v>102179387</v>
      </c>
      <c r="F47" s="402">
        <v>600110842</v>
      </c>
      <c r="G47" s="415" t="s">
        <v>244</v>
      </c>
      <c r="H47" s="403" t="s">
        <v>51</v>
      </c>
      <c r="I47" s="403" t="s">
        <v>56</v>
      </c>
      <c r="J47" s="404" t="s">
        <v>152</v>
      </c>
      <c r="K47" s="416" t="s">
        <v>245</v>
      </c>
      <c r="L47" s="405">
        <v>2000000</v>
      </c>
      <c r="M47" s="406">
        <f t="shared" si="2"/>
        <v>1400000</v>
      </c>
      <c r="N47" s="407">
        <v>44927</v>
      </c>
      <c r="O47" s="408">
        <v>2027</v>
      </c>
      <c r="P47" s="409"/>
      <c r="Q47" s="410" t="s">
        <v>71</v>
      </c>
      <c r="R47" s="417" t="s">
        <v>71</v>
      </c>
      <c r="S47" s="411"/>
      <c r="T47" s="412"/>
      <c r="U47" s="412"/>
      <c r="V47" s="412"/>
      <c r="W47" s="412"/>
      <c r="X47" s="412"/>
      <c r="Y47" s="413"/>
      <c r="Z47" s="414"/>
    </row>
    <row r="48" spans="1:26" ht="50.25" customHeight="1" thickBot="1" x14ac:dyDescent="0.3">
      <c r="A48" s="435">
        <v>42</v>
      </c>
      <c r="B48" s="436" t="s">
        <v>149</v>
      </c>
      <c r="C48" s="458" t="s">
        <v>150</v>
      </c>
      <c r="D48" s="437">
        <v>75023628</v>
      </c>
      <c r="E48" s="437">
        <v>107603217</v>
      </c>
      <c r="F48" s="438">
        <v>600110842</v>
      </c>
      <c r="G48" s="439" t="s">
        <v>151</v>
      </c>
      <c r="H48" s="440" t="s">
        <v>51</v>
      </c>
      <c r="I48" s="440" t="s">
        <v>56</v>
      </c>
      <c r="J48" s="441" t="s">
        <v>152</v>
      </c>
      <c r="K48" s="442" t="s">
        <v>153</v>
      </c>
      <c r="L48" s="443">
        <v>2000000</v>
      </c>
      <c r="M48" s="444">
        <f t="shared" si="2"/>
        <v>1400000</v>
      </c>
      <c r="N48" s="445">
        <v>44562</v>
      </c>
      <c r="O48" s="446">
        <v>2027</v>
      </c>
      <c r="P48" s="447"/>
      <c r="Q48" s="448" t="s">
        <v>71</v>
      </c>
      <c r="R48" s="449" t="s">
        <v>71</v>
      </c>
      <c r="S48" s="450"/>
      <c r="T48" s="451"/>
      <c r="U48" s="451"/>
      <c r="V48" s="451"/>
      <c r="W48" s="451"/>
      <c r="X48" s="451"/>
      <c r="Y48" s="452"/>
      <c r="Z48" s="453"/>
    </row>
    <row r="49" spans="1:26" hidden="1" x14ac:dyDescent="0.25">
      <c r="A49" s="37">
        <v>43</v>
      </c>
      <c r="D49" s="326"/>
      <c r="E49" s="326"/>
      <c r="F49" s="326"/>
      <c r="Z49" s="351"/>
    </row>
    <row r="50" spans="1:26" ht="45" x14ac:dyDescent="0.25">
      <c r="A50" s="219">
        <v>43</v>
      </c>
      <c r="B50" s="358" t="s">
        <v>235</v>
      </c>
      <c r="C50" s="359" t="s">
        <v>234</v>
      </c>
      <c r="D50" s="223">
        <v>70999503</v>
      </c>
      <c r="E50" s="360">
        <v>102179816</v>
      </c>
      <c r="F50" s="222">
        <v>600111318</v>
      </c>
      <c r="G50" s="323" t="s">
        <v>236</v>
      </c>
      <c r="H50" s="189" t="s">
        <v>51</v>
      </c>
      <c r="I50" s="189" t="s">
        <v>56</v>
      </c>
      <c r="J50" s="361" t="s">
        <v>233</v>
      </c>
      <c r="K50" s="209" t="s">
        <v>236</v>
      </c>
      <c r="L50" s="211">
        <v>400000</v>
      </c>
      <c r="M50" s="362">
        <f>L50/100*70</f>
        <v>280000</v>
      </c>
      <c r="N50" s="363">
        <v>45108</v>
      </c>
      <c r="O50" s="212">
        <v>2027</v>
      </c>
      <c r="P50" s="205"/>
      <c r="Q50" s="207"/>
      <c r="R50" s="364"/>
      <c r="S50" s="365"/>
      <c r="T50" s="227"/>
      <c r="U50" s="227"/>
      <c r="V50" s="189" t="s">
        <v>71</v>
      </c>
      <c r="W50" s="189" t="s">
        <v>71</v>
      </c>
      <c r="X50" s="227"/>
      <c r="Y50" s="366"/>
      <c r="Z50" s="213"/>
    </row>
    <row r="51" spans="1:26" ht="60.75" thickBot="1" x14ac:dyDescent="0.3">
      <c r="A51" s="233">
        <v>44</v>
      </c>
      <c r="B51" s="358" t="s">
        <v>235</v>
      </c>
      <c r="C51" s="359" t="s">
        <v>234</v>
      </c>
      <c r="D51" s="223">
        <v>70999503</v>
      </c>
      <c r="E51" s="360">
        <v>102179816</v>
      </c>
      <c r="F51" s="222">
        <v>600111318</v>
      </c>
      <c r="G51" s="367" t="s">
        <v>232</v>
      </c>
      <c r="H51" s="204" t="s">
        <v>51</v>
      </c>
      <c r="I51" s="204" t="s">
        <v>56</v>
      </c>
      <c r="J51" s="368" t="s">
        <v>233</v>
      </c>
      <c r="K51" s="369" t="s">
        <v>232</v>
      </c>
      <c r="L51" s="370">
        <v>1500000</v>
      </c>
      <c r="M51" s="371">
        <f>L51/100*70</f>
        <v>1050000</v>
      </c>
      <c r="N51" s="363">
        <v>45108</v>
      </c>
      <c r="O51" s="372">
        <v>2027</v>
      </c>
      <c r="P51" s="373"/>
      <c r="Q51" s="276"/>
      <c r="R51" s="374"/>
      <c r="S51" s="375"/>
      <c r="T51" s="376"/>
      <c r="U51" s="376"/>
      <c r="V51" s="204" t="s">
        <v>71</v>
      </c>
      <c r="W51" s="204" t="s">
        <v>71</v>
      </c>
      <c r="X51" s="376"/>
      <c r="Y51" s="377"/>
      <c r="Z51" s="378"/>
    </row>
    <row r="52" spans="1:26" ht="50.25" customHeight="1" thickBot="1" x14ac:dyDescent="0.3">
      <c r="A52" s="219">
        <v>45</v>
      </c>
      <c r="B52" s="314" t="s">
        <v>165</v>
      </c>
      <c r="C52" s="315" t="s">
        <v>166</v>
      </c>
      <c r="D52" s="316">
        <v>75003805</v>
      </c>
      <c r="E52" s="316">
        <v>102179409</v>
      </c>
      <c r="F52" s="317">
        <v>600110851</v>
      </c>
      <c r="G52" s="281" t="s">
        <v>168</v>
      </c>
      <c r="H52" s="291" t="s">
        <v>51</v>
      </c>
      <c r="I52" s="291" t="s">
        <v>56</v>
      </c>
      <c r="J52" s="280" t="s">
        <v>167</v>
      </c>
      <c r="K52" s="281" t="s">
        <v>169</v>
      </c>
      <c r="L52" s="282">
        <v>25000000</v>
      </c>
      <c r="M52" s="283">
        <f t="shared" ref="M52" si="3">L52/100*70</f>
        <v>17500000</v>
      </c>
      <c r="N52" s="284">
        <v>44866</v>
      </c>
      <c r="O52" s="285">
        <v>2027</v>
      </c>
      <c r="P52" s="286"/>
      <c r="Q52" s="287"/>
      <c r="R52" s="288" t="s">
        <v>71</v>
      </c>
      <c r="S52" s="289"/>
      <c r="T52" s="290"/>
      <c r="U52" s="290"/>
      <c r="V52" s="290"/>
      <c r="W52" s="291" t="s">
        <v>71</v>
      </c>
      <c r="X52" s="290"/>
      <c r="Y52" s="292" t="s">
        <v>118</v>
      </c>
      <c r="Z52" s="352"/>
    </row>
    <row r="53" spans="1:26" ht="65.25" customHeight="1" thickBot="1" x14ac:dyDescent="0.3">
      <c r="A53" s="233">
        <v>46</v>
      </c>
      <c r="B53" s="298" t="s">
        <v>170</v>
      </c>
      <c r="C53" s="318" t="s">
        <v>171</v>
      </c>
      <c r="D53" s="299">
        <v>70880859</v>
      </c>
      <c r="E53" s="299">
        <v>102179492</v>
      </c>
      <c r="F53" s="297">
        <v>600110885</v>
      </c>
      <c r="G53" s="294" t="s">
        <v>182</v>
      </c>
      <c r="H53" s="293" t="s">
        <v>51</v>
      </c>
      <c r="I53" s="293" t="s">
        <v>56</v>
      </c>
      <c r="J53" s="293" t="s">
        <v>173</v>
      </c>
      <c r="K53" s="294" t="s">
        <v>183</v>
      </c>
      <c r="L53" s="295">
        <v>130000000</v>
      </c>
      <c r="M53" s="379">
        <f t="shared" ref="M53:M58" si="4">L53/100*70</f>
        <v>91000000</v>
      </c>
      <c r="N53" s="296">
        <v>44835</v>
      </c>
      <c r="O53" s="297">
        <v>2027</v>
      </c>
      <c r="P53" s="298" t="s">
        <v>71</v>
      </c>
      <c r="Q53" s="299" t="s">
        <v>71</v>
      </c>
      <c r="R53" s="299" t="s">
        <v>71</v>
      </c>
      <c r="S53" s="297" t="s">
        <v>71</v>
      </c>
      <c r="T53" s="293"/>
      <c r="U53" s="293"/>
      <c r="V53" s="293" t="s">
        <v>71</v>
      </c>
      <c r="W53" s="293" t="s">
        <v>71</v>
      </c>
      <c r="X53" s="293" t="s">
        <v>71</v>
      </c>
      <c r="Y53" s="300" t="s">
        <v>184</v>
      </c>
      <c r="Z53" s="299" t="s">
        <v>176</v>
      </c>
    </row>
    <row r="54" spans="1:26" ht="77.25" thickBot="1" x14ac:dyDescent="0.3">
      <c r="A54" s="219">
        <v>47</v>
      </c>
      <c r="B54" s="319" t="s">
        <v>170</v>
      </c>
      <c r="C54" s="217" t="s">
        <v>171</v>
      </c>
      <c r="D54" s="223">
        <v>70880859</v>
      </c>
      <c r="E54" s="299">
        <v>102179492</v>
      </c>
      <c r="F54" s="297">
        <v>600110885</v>
      </c>
      <c r="G54" s="302" t="s">
        <v>185</v>
      </c>
      <c r="H54" s="301" t="s">
        <v>51</v>
      </c>
      <c r="I54" s="301" t="s">
        <v>56</v>
      </c>
      <c r="J54" s="301" t="s">
        <v>173</v>
      </c>
      <c r="K54" s="302" t="s">
        <v>186</v>
      </c>
      <c r="L54" s="303">
        <v>7000000</v>
      </c>
      <c r="M54" s="380">
        <f t="shared" si="4"/>
        <v>4900000</v>
      </c>
      <c r="N54" s="304">
        <v>44835</v>
      </c>
      <c r="O54" s="305">
        <v>2027</v>
      </c>
      <c r="P54" s="298" t="s">
        <v>71</v>
      </c>
      <c r="Q54" s="299"/>
      <c r="R54" s="299"/>
      <c r="S54" s="297" t="s">
        <v>71</v>
      </c>
      <c r="T54" s="293"/>
      <c r="U54" s="293"/>
      <c r="V54" s="293" t="s">
        <v>71</v>
      </c>
      <c r="W54" s="293" t="s">
        <v>71</v>
      </c>
      <c r="X54" s="293" t="s">
        <v>71</v>
      </c>
      <c r="Y54" s="306" t="s">
        <v>184</v>
      </c>
      <c r="Z54" s="223" t="s">
        <v>176</v>
      </c>
    </row>
    <row r="55" spans="1:26" ht="77.25" thickBot="1" x14ac:dyDescent="0.3">
      <c r="A55" s="233">
        <v>48</v>
      </c>
      <c r="B55" s="319" t="s">
        <v>170</v>
      </c>
      <c r="C55" s="217" t="s">
        <v>171</v>
      </c>
      <c r="D55" s="223">
        <v>70880859</v>
      </c>
      <c r="E55" s="299">
        <v>102179492</v>
      </c>
      <c r="F55" s="297">
        <v>600110885</v>
      </c>
      <c r="G55" s="302" t="s">
        <v>187</v>
      </c>
      <c r="H55" s="301" t="s">
        <v>51</v>
      </c>
      <c r="I55" s="301" t="s">
        <v>56</v>
      </c>
      <c r="J55" s="301" t="s">
        <v>173</v>
      </c>
      <c r="K55" s="327" t="s">
        <v>188</v>
      </c>
      <c r="L55" s="303">
        <v>28000000</v>
      </c>
      <c r="M55" s="379">
        <f t="shared" si="4"/>
        <v>19600000</v>
      </c>
      <c r="N55" s="304">
        <v>44835</v>
      </c>
      <c r="O55" s="305">
        <v>2027</v>
      </c>
      <c r="P55" s="298" t="s">
        <v>71</v>
      </c>
      <c r="Q55" s="299"/>
      <c r="R55" s="299"/>
      <c r="S55" s="297" t="s">
        <v>71</v>
      </c>
      <c r="T55" s="293"/>
      <c r="U55" s="293"/>
      <c r="V55" s="293" t="s">
        <v>71</v>
      </c>
      <c r="W55" s="293" t="s">
        <v>71</v>
      </c>
      <c r="X55" s="293" t="s">
        <v>71</v>
      </c>
      <c r="Y55" s="306" t="s">
        <v>179</v>
      </c>
      <c r="Z55" s="223" t="s">
        <v>176</v>
      </c>
    </row>
    <row r="56" spans="1:26" ht="64.5" thickBot="1" x14ac:dyDescent="0.3">
      <c r="A56" s="219">
        <v>49</v>
      </c>
      <c r="B56" s="311" t="s">
        <v>170</v>
      </c>
      <c r="C56" s="320" t="s">
        <v>171</v>
      </c>
      <c r="D56" s="312">
        <v>70880859</v>
      </c>
      <c r="E56" s="299">
        <v>102179492</v>
      </c>
      <c r="F56" s="297">
        <v>600110885</v>
      </c>
      <c r="G56" s="321" t="s">
        <v>189</v>
      </c>
      <c r="H56" s="307" t="s">
        <v>51</v>
      </c>
      <c r="I56" s="307" t="s">
        <v>56</v>
      </c>
      <c r="J56" s="307" t="s">
        <v>173</v>
      </c>
      <c r="K56" s="302" t="s">
        <v>190</v>
      </c>
      <c r="L56" s="308">
        <v>7600000</v>
      </c>
      <c r="M56" s="379">
        <f t="shared" si="4"/>
        <v>5320000</v>
      </c>
      <c r="N56" s="309">
        <v>44835</v>
      </c>
      <c r="O56" s="310">
        <v>2027</v>
      </c>
      <c r="P56" s="311" t="s">
        <v>71</v>
      </c>
      <c r="Q56" s="312" t="s">
        <v>71</v>
      </c>
      <c r="R56" s="312" t="s">
        <v>71</v>
      </c>
      <c r="S56" s="310"/>
      <c r="T56" s="307"/>
      <c r="U56" s="307"/>
      <c r="V56" s="307" t="s">
        <v>71</v>
      </c>
      <c r="W56" s="307" t="s">
        <v>71</v>
      </c>
      <c r="X56" s="307"/>
      <c r="Y56" s="313" t="s">
        <v>179</v>
      </c>
      <c r="Z56" s="312" t="s">
        <v>176</v>
      </c>
    </row>
    <row r="57" spans="1:26" ht="90" thickBot="1" x14ac:dyDescent="0.3">
      <c r="A57" s="233">
        <v>50</v>
      </c>
      <c r="B57" s="319" t="s">
        <v>170</v>
      </c>
      <c r="C57" s="217" t="s">
        <v>171</v>
      </c>
      <c r="D57" s="223">
        <v>70880859</v>
      </c>
      <c r="E57" s="299">
        <v>102179492</v>
      </c>
      <c r="F57" s="297">
        <v>600110885</v>
      </c>
      <c r="G57" s="302" t="s">
        <v>191</v>
      </c>
      <c r="H57" s="301" t="s">
        <v>51</v>
      </c>
      <c r="I57" s="301" t="s">
        <v>56</v>
      </c>
      <c r="J57" s="301" t="s">
        <v>173</v>
      </c>
      <c r="K57" s="328" t="s">
        <v>192</v>
      </c>
      <c r="L57" s="303">
        <v>20000000</v>
      </c>
      <c r="M57" s="379">
        <f t="shared" si="4"/>
        <v>14000000</v>
      </c>
      <c r="N57" s="304">
        <v>44835</v>
      </c>
      <c r="O57" s="305">
        <v>2027</v>
      </c>
      <c r="P57" s="319"/>
      <c r="Q57" s="223"/>
      <c r="R57" s="223"/>
      <c r="S57" s="305"/>
      <c r="T57" s="301"/>
      <c r="U57" s="301"/>
      <c r="V57" s="301" t="s">
        <v>71</v>
      </c>
      <c r="W57" s="301"/>
      <c r="X57" s="301"/>
      <c r="Y57" s="306" t="s">
        <v>179</v>
      </c>
      <c r="Z57" s="223" t="s">
        <v>176</v>
      </c>
    </row>
    <row r="58" spans="1:26" ht="38.25" x14ac:dyDescent="0.25">
      <c r="A58" s="479">
        <v>51</v>
      </c>
      <c r="B58" s="480" t="s">
        <v>261</v>
      </c>
      <c r="C58" s="489" t="s">
        <v>223</v>
      </c>
      <c r="D58" s="490">
        <v>44946805</v>
      </c>
      <c r="E58" s="490">
        <v>102191603</v>
      </c>
      <c r="F58" s="491">
        <v>600003370</v>
      </c>
      <c r="G58" s="492" t="s">
        <v>259</v>
      </c>
      <c r="H58" s="482" t="s">
        <v>51</v>
      </c>
      <c r="I58" s="482" t="s">
        <v>56</v>
      </c>
      <c r="J58" s="482" t="s">
        <v>56</v>
      </c>
      <c r="K58" s="492" t="s">
        <v>260</v>
      </c>
      <c r="L58" s="483">
        <v>900000</v>
      </c>
      <c r="M58" s="484">
        <f t="shared" si="4"/>
        <v>630000</v>
      </c>
      <c r="N58" s="485">
        <v>45292</v>
      </c>
      <c r="O58" s="486">
        <v>2027</v>
      </c>
      <c r="P58" s="487"/>
      <c r="Q58" s="481"/>
      <c r="R58" s="481"/>
      <c r="S58" s="486"/>
      <c r="T58" s="482" t="s">
        <v>71</v>
      </c>
      <c r="U58" s="482"/>
      <c r="V58" s="482"/>
      <c r="W58" s="482"/>
      <c r="X58" s="482" t="s">
        <v>71</v>
      </c>
      <c r="Y58" s="488" t="s">
        <v>179</v>
      </c>
      <c r="Z58" s="481" t="s">
        <v>176</v>
      </c>
    </row>
    <row r="61" spans="1:26" s="115" customFormat="1" x14ac:dyDescent="0.25">
      <c r="A61" s="115" t="s">
        <v>265</v>
      </c>
      <c r="L61" s="116"/>
      <c r="M61" s="116"/>
    </row>
    <row r="63" spans="1:26" x14ac:dyDescent="0.25">
      <c r="A63" s="220"/>
      <c r="B63" s="220"/>
      <c r="C63" s="1" t="s">
        <v>252</v>
      </c>
    </row>
    <row r="64" spans="1:26" x14ac:dyDescent="0.25">
      <c r="A64" s="163"/>
      <c r="B64" s="163"/>
      <c r="C64" s="1" t="s">
        <v>231</v>
      </c>
    </row>
    <row r="65" spans="1:7" x14ac:dyDescent="0.25">
      <c r="A65" s="391"/>
      <c r="B65" s="391"/>
      <c r="C65" s="1" t="s">
        <v>257</v>
      </c>
    </row>
    <row r="66" spans="1:7" x14ac:dyDescent="0.25">
      <c r="A66" s="454"/>
      <c r="B66" s="454"/>
      <c r="C66" s="1" t="s">
        <v>258</v>
      </c>
      <c r="G66" s="326"/>
    </row>
    <row r="67" spans="1:7" x14ac:dyDescent="0.25">
      <c r="A67" s="493"/>
      <c r="B67" s="493"/>
      <c r="C67" s="1" t="s">
        <v>262</v>
      </c>
    </row>
    <row r="117" spans="1:13" s="14" customFormat="1" x14ac:dyDescent="0.25">
      <c r="A117" s="13"/>
      <c r="B117" s="13"/>
      <c r="C117" s="13"/>
      <c r="D117" s="13"/>
      <c r="E117" s="13"/>
      <c r="F117" s="13"/>
      <c r="G117" s="13"/>
      <c r="H117" s="13"/>
      <c r="I117" s="1"/>
      <c r="L117" s="15"/>
      <c r="M117" s="1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6"/>
  <sheetViews>
    <sheetView topLeftCell="B7" zoomScaleNormal="100" workbookViewId="0">
      <selection activeCell="T8" sqref="T8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2" customWidth="1"/>
    <col min="12" max="12" width="13" style="12" customWidth="1"/>
    <col min="13" max="13" width="9" style="1" customWidth="1"/>
    <col min="14" max="14" width="8.7109375" style="1"/>
    <col min="15" max="18" width="11.28515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581" t="s">
        <v>33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2"/>
      <c r="T1" s="583"/>
    </row>
    <row r="2" spans="1:20" ht="30" customHeight="1" thickBot="1" x14ac:dyDescent="0.3">
      <c r="A2" s="509" t="s">
        <v>34</v>
      </c>
      <c r="B2" s="507" t="s">
        <v>1</v>
      </c>
      <c r="C2" s="528" t="s">
        <v>35</v>
      </c>
      <c r="D2" s="524"/>
      <c r="E2" s="524"/>
      <c r="F2" s="586" t="s">
        <v>3</v>
      </c>
      <c r="G2" s="577" t="s">
        <v>24</v>
      </c>
      <c r="H2" s="516" t="s">
        <v>45</v>
      </c>
      <c r="I2" s="514" t="s">
        <v>5</v>
      </c>
      <c r="J2" s="590" t="s">
        <v>6</v>
      </c>
      <c r="K2" s="512" t="s">
        <v>36</v>
      </c>
      <c r="L2" s="513"/>
      <c r="M2" s="593" t="s">
        <v>8</v>
      </c>
      <c r="N2" s="594"/>
      <c r="O2" s="600" t="s">
        <v>37</v>
      </c>
      <c r="P2" s="601"/>
      <c r="Q2" s="601"/>
      <c r="R2" s="601"/>
      <c r="S2" s="593" t="s">
        <v>10</v>
      </c>
      <c r="T2" s="594"/>
    </row>
    <row r="3" spans="1:20" ht="22.35" customHeight="1" thickBot="1" x14ac:dyDescent="0.3">
      <c r="A3" s="584"/>
      <c r="B3" s="597"/>
      <c r="C3" s="598" t="s">
        <v>38</v>
      </c>
      <c r="D3" s="573" t="s">
        <v>39</v>
      </c>
      <c r="E3" s="573" t="s">
        <v>40</v>
      </c>
      <c r="F3" s="587"/>
      <c r="G3" s="578"/>
      <c r="H3" s="580"/>
      <c r="I3" s="589"/>
      <c r="J3" s="591"/>
      <c r="K3" s="575" t="s">
        <v>41</v>
      </c>
      <c r="L3" s="575" t="s">
        <v>52</v>
      </c>
      <c r="M3" s="555" t="s">
        <v>17</v>
      </c>
      <c r="N3" s="557" t="s">
        <v>18</v>
      </c>
      <c r="O3" s="602" t="s">
        <v>27</v>
      </c>
      <c r="P3" s="603"/>
      <c r="Q3" s="603"/>
      <c r="R3" s="603"/>
      <c r="S3" s="595" t="s">
        <v>42</v>
      </c>
      <c r="T3" s="596" t="s">
        <v>22</v>
      </c>
    </row>
    <row r="4" spans="1:20" ht="68.25" customHeight="1" thickBot="1" x14ac:dyDescent="0.3">
      <c r="A4" s="585"/>
      <c r="B4" s="508"/>
      <c r="C4" s="599"/>
      <c r="D4" s="574"/>
      <c r="E4" s="574"/>
      <c r="F4" s="588"/>
      <c r="G4" s="579"/>
      <c r="H4" s="517"/>
      <c r="I4" s="515"/>
      <c r="J4" s="592"/>
      <c r="K4" s="576"/>
      <c r="L4" s="576"/>
      <c r="M4" s="556"/>
      <c r="N4" s="558"/>
      <c r="O4" s="24" t="s">
        <v>43</v>
      </c>
      <c r="P4" s="25" t="s">
        <v>30</v>
      </c>
      <c r="Q4" s="26" t="s">
        <v>31</v>
      </c>
      <c r="R4" s="27" t="s">
        <v>44</v>
      </c>
      <c r="S4" s="564"/>
      <c r="T4" s="566"/>
    </row>
    <row r="5" spans="1:20" ht="15.75" thickBot="1" x14ac:dyDescent="0.3">
      <c r="A5" s="1">
        <v>1</v>
      </c>
      <c r="B5" s="68">
        <v>1</v>
      </c>
      <c r="C5" s="87"/>
      <c r="D5" s="88"/>
      <c r="E5" s="89"/>
      <c r="F5" s="90"/>
      <c r="G5" s="90"/>
      <c r="H5" s="90"/>
      <c r="I5" s="90"/>
      <c r="J5" s="90"/>
      <c r="K5" s="91"/>
      <c r="L5" s="92"/>
      <c r="M5" s="87"/>
      <c r="N5" s="89"/>
      <c r="O5" s="87"/>
      <c r="P5" s="88"/>
      <c r="Q5" s="88"/>
      <c r="R5" s="89"/>
      <c r="S5" s="87"/>
      <c r="T5" s="89"/>
    </row>
    <row r="6" spans="1:20" ht="30" customHeight="1" thickBot="1" x14ac:dyDescent="0.3">
      <c r="A6" s="1">
        <v>1</v>
      </c>
      <c r="B6" s="30">
        <v>1</v>
      </c>
      <c r="C6" s="41" t="s">
        <v>58</v>
      </c>
      <c r="D6" s="33" t="s">
        <v>59</v>
      </c>
      <c r="E6" s="34">
        <v>70935335</v>
      </c>
      <c r="F6" s="93" t="s">
        <v>69</v>
      </c>
      <c r="G6" s="31" t="s">
        <v>51</v>
      </c>
      <c r="H6" s="30" t="s">
        <v>56</v>
      </c>
      <c r="I6" s="30" t="s">
        <v>56</v>
      </c>
      <c r="J6" s="6" t="s">
        <v>70</v>
      </c>
      <c r="K6" s="69">
        <v>800000</v>
      </c>
      <c r="L6" s="61">
        <f>K6*0.7</f>
        <v>560000</v>
      </c>
      <c r="M6" s="42">
        <v>44682</v>
      </c>
      <c r="N6" s="34">
        <v>2027</v>
      </c>
      <c r="O6" s="3"/>
      <c r="P6" s="4"/>
      <c r="Q6" s="33" t="s">
        <v>71</v>
      </c>
      <c r="R6" s="34" t="s">
        <v>71</v>
      </c>
      <c r="S6" s="3"/>
      <c r="T6" s="5"/>
    </row>
    <row r="7" spans="1:20" ht="32.25" customHeight="1" thickBot="1" x14ac:dyDescent="0.3">
      <c r="A7" s="1">
        <v>2</v>
      </c>
      <c r="B7" s="65">
        <v>2</v>
      </c>
      <c r="C7" s="71" t="s">
        <v>58</v>
      </c>
      <c r="D7" s="62" t="s">
        <v>59</v>
      </c>
      <c r="E7" s="63">
        <v>70935335</v>
      </c>
      <c r="F7" s="64" t="s">
        <v>72</v>
      </c>
      <c r="G7" s="64" t="s">
        <v>51</v>
      </c>
      <c r="H7" s="65" t="s">
        <v>56</v>
      </c>
      <c r="I7" s="65" t="s">
        <v>56</v>
      </c>
      <c r="J7" s="11" t="s">
        <v>73</v>
      </c>
      <c r="K7" s="66">
        <v>300000</v>
      </c>
      <c r="L7" s="70">
        <f>K7*0.7</f>
        <v>210000</v>
      </c>
      <c r="M7" s="94">
        <v>44682</v>
      </c>
      <c r="N7" s="95">
        <v>2027</v>
      </c>
      <c r="O7" s="8"/>
      <c r="P7" s="9"/>
      <c r="Q7" s="62" t="s">
        <v>71</v>
      </c>
      <c r="R7" s="63" t="s">
        <v>71</v>
      </c>
      <c r="S7" s="8"/>
      <c r="T7" s="10"/>
    </row>
    <row r="8" spans="1:20" ht="154.5" customHeight="1" thickBot="1" x14ac:dyDescent="0.3">
      <c r="A8" s="1">
        <v>1</v>
      </c>
      <c r="B8" s="195">
        <v>3</v>
      </c>
      <c r="C8" s="494" t="s">
        <v>264</v>
      </c>
      <c r="D8" s="192" t="s">
        <v>223</v>
      </c>
      <c r="E8" s="193">
        <v>44946902</v>
      </c>
      <c r="F8" s="353" t="s">
        <v>263</v>
      </c>
      <c r="G8" s="354" t="s">
        <v>51</v>
      </c>
      <c r="H8" s="195" t="s">
        <v>56</v>
      </c>
      <c r="I8" s="195" t="s">
        <v>56</v>
      </c>
      <c r="J8" s="355" t="s">
        <v>224</v>
      </c>
      <c r="K8" s="495">
        <v>23500000</v>
      </c>
      <c r="L8" s="496">
        <f>K8/100*70</f>
        <v>16450000</v>
      </c>
      <c r="M8" s="356">
        <v>44927</v>
      </c>
      <c r="N8" s="200">
        <v>2026</v>
      </c>
      <c r="O8" s="201"/>
      <c r="P8" s="192" t="s">
        <v>71</v>
      </c>
      <c r="Q8" s="192" t="s">
        <v>71</v>
      </c>
      <c r="R8" s="193" t="s">
        <v>71</v>
      </c>
      <c r="S8" s="201" t="s">
        <v>225</v>
      </c>
      <c r="T8" s="491" t="s">
        <v>119</v>
      </c>
    </row>
    <row r="9" spans="1:20" ht="32.25" customHeight="1" thickBot="1" x14ac:dyDescent="0.3">
      <c r="A9" s="1">
        <v>2</v>
      </c>
      <c r="B9" s="357">
        <v>4</v>
      </c>
      <c r="C9" s="494" t="s">
        <v>264</v>
      </c>
      <c r="D9" s="207" t="s">
        <v>223</v>
      </c>
      <c r="E9" s="219">
        <v>44946902</v>
      </c>
      <c r="F9" s="189" t="s">
        <v>226</v>
      </c>
      <c r="G9" s="354" t="s">
        <v>51</v>
      </c>
      <c r="H9" s="189" t="s">
        <v>56</v>
      </c>
      <c r="I9" s="189" t="s">
        <v>56</v>
      </c>
      <c r="J9" s="323" t="s">
        <v>227</v>
      </c>
      <c r="K9" s="497">
        <v>100000000</v>
      </c>
      <c r="L9" s="498">
        <f>K9/100*70</f>
        <v>70000000</v>
      </c>
      <c r="M9" s="356">
        <v>45292</v>
      </c>
      <c r="N9" s="231">
        <v>2027</v>
      </c>
      <c r="O9" s="205" t="s">
        <v>71</v>
      </c>
      <c r="P9" s="207" t="s">
        <v>71</v>
      </c>
      <c r="Q9" s="207" t="s">
        <v>71</v>
      </c>
      <c r="R9" s="219" t="s">
        <v>71</v>
      </c>
      <c r="S9" s="205" t="s">
        <v>225</v>
      </c>
      <c r="T9" s="219" t="s">
        <v>123</v>
      </c>
    </row>
    <row r="12" spans="1:20" x14ac:dyDescent="0.25">
      <c r="A12" s="1" t="s">
        <v>265</v>
      </c>
      <c r="B12" s="1" t="s">
        <v>265</v>
      </c>
      <c r="K12" s="1"/>
      <c r="M12" s="12"/>
    </row>
    <row r="13" spans="1:20" x14ac:dyDescent="0.25">
      <c r="A13" s="1" t="s">
        <v>265</v>
      </c>
      <c r="K13" s="1"/>
      <c r="M13" s="12"/>
    </row>
    <row r="15" spans="1:20" x14ac:dyDescent="0.25">
      <c r="A15" s="220"/>
      <c r="B15" s="220"/>
      <c r="C15" s="1" t="s">
        <v>230</v>
      </c>
      <c r="K15" s="1"/>
      <c r="M15" s="12"/>
    </row>
    <row r="16" spans="1:20" x14ac:dyDescent="0.25">
      <c r="A16" s="493"/>
      <c r="B16" s="493"/>
      <c r="C16" s="1" t="s">
        <v>262</v>
      </c>
      <c r="K16" s="1"/>
      <c r="M16" s="12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www.w3.org/XML/1998/namespace"/>
    <ds:schemaRef ds:uri="0104a4cd-1400-468e-be1b-c7aad71d7d5a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Dobruská Věra Ester</cp:lastModifiedBy>
  <cp:revision/>
  <cp:lastPrinted>2024-03-20T10:35:56Z</cp:lastPrinted>
  <dcterms:created xsi:type="dcterms:W3CDTF">2020-07-22T07:46:04Z</dcterms:created>
  <dcterms:modified xsi:type="dcterms:W3CDTF">2024-03-21T08:32:39Z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  <property fmtid="{D5CDD505-2E9C-101B-9397-08002B2CF9AE}" pid="4" name="MSIP_Label_690ebb53-23a2-471a-9c6e-17bd0d11311e_Enabled">
    <vt:lpwstr>true</vt:lpwstr>
  </property>
  <property fmtid="{D5CDD505-2E9C-101B-9397-08002B2CF9AE}" pid="5" name="MSIP_Label_690ebb53-23a2-471a-9c6e-17bd0d11311e_SetDate">
    <vt:lpwstr>2024-03-21T08:32:39Z</vt:lpwstr>
  </property>
  <property fmtid="{D5CDD505-2E9C-101B-9397-08002B2CF9AE}" pid="6" name="MSIP_Label_690ebb53-23a2-471a-9c6e-17bd0d11311e_Method">
    <vt:lpwstr>Standard</vt:lpwstr>
  </property>
  <property fmtid="{D5CDD505-2E9C-101B-9397-08002B2CF9AE}" pid="7" name="MSIP_Label_690ebb53-23a2-471a-9c6e-17bd0d11311e_Name">
    <vt:lpwstr>690ebb53-23a2-471a-9c6e-17bd0d11311e</vt:lpwstr>
  </property>
  <property fmtid="{D5CDD505-2E9C-101B-9397-08002B2CF9AE}" pid="8" name="MSIP_Label_690ebb53-23a2-471a-9c6e-17bd0d11311e_SiteId">
    <vt:lpwstr>418bc066-1b00-4aad-ad98-9ead95bb26a9</vt:lpwstr>
  </property>
  <property fmtid="{D5CDD505-2E9C-101B-9397-08002B2CF9AE}" pid="9" name="MSIP_Label_690ebb53-23a2-471a-9c6e-17bd0d11311e_ActionId">
    <vt:lpwstr>8b5ddfb5-247a-45f9-9669-dd48120c866e</vt:lpwstr>
  </property>
  <property fmtid="{D5CDD505-2E9C-101B-9397-08002B2CF9AE}" pid="10" name="MSIP_Label_690ebb53-23a2-471a-9c6e-17bd0d11311e_ContentBits">
    <vt:lpwstr>0</vt:lpwstr>
  </property>
</Properties>
</file>