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Z:\MAS CIN\PROJEKTY MAS\MAPy\MAP III\Strategicky ramec\SR21+_aktualizace cerven 2023\"/>
    </mc:Choice>
  </mc:AlternateContent>
  <xr:revisionPtr revIDLastSave="0" documentId="8_{862749BC-A7DB-4588-9AA0-426B18557027}" xr6:coauthVersionLast="47" xr6:coauthVersionMax="47" xr10:uidLastSave="{00000000-0000-0000-0000-000000000000}"/>
  <bookViews>
    <workbookView xWindow="-120" yWindow="-120" windowWidth="29040" windowHeight="15840" tabRatio="487" xr2:uid="{00000000-000D-0000-FFFF-FFFF00000000}"/>
  </bookViews>
  <sheets>
    <sheet name="6.1 ZŠ IROP" sheetId="3" r:id="rId1"/>
    <sheet name="6.2 MŠ IROP" sheetId="2" r:id="rId2"/>
    <sheet name="6.3 zájmové, neformální (bez A)" sheetId="7" r:id="rId3"/>
    <sheet name="Pokyny, info" sheetId="1" r:id="rId4"/>
  </sheets>
  <definedNames>
    <definedName name="_xlnm.Print_Titles" localSheetId="0">'6.1 ZŠ IROP'!$1:$4</definedName>
    <definedName name="_xlnm.Print_Titles" localSheetId="1">'6.2 MŠ IROP'!$1:$3</definedName>
    <definedName name="_xlnm.Print_Area" localSheetId="0">'6.1 ZŠ IROP'!$A$1:$Z$191</definedName>
    <definedName name="_xlnm.Print_Area" localSheetId="2">'6.3 zájmové, neformální (bez A)'!$A$1:$S$46</definedName>
    <definedName name="OLE_LINK1" localSheetId="0">'6.1 ZŠ IROP'!$B$77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06" i="3" l="1"/>
  <c r="M105" i="3"/>
  <c r="M104" i="3"/>
  <c r="M103" i="3"/>
  <c r="M102" i="3"/>
  <c r="M101" i="3"/>
  <c r="M100" i="3"/>
  <c r="M99" i="3"/>
  <c r="M98" i="3"/>
  <c r="M97" i="3"/>
  <c r="M96" i="3"/>
  <c r="M95" i="3"/>
  <c r="M94" i="3"/>
  <c r="M93" i="3"/>
  <c r="M92" i="3"/>
  <c r="M91" i="3"/>
  <c r="M90" i="3"/>
  <c r="M89" i="3"/>
  <c r="M88" i="3"/>
  <c r="K73" i="3" l="1"/>
  <c r="M73" i="3"/>
  <c r="K28" i="2"/>
  <c r="K27" i="2"/>
  <c r="M28" i="2"/>
  <c r="M27" i="2"/>
  <c r="M179" i="3" l="1"/>
  <c r="M178" i="3"/>
  <c r="M177" i="3"/>
  <c r="M176" i="3"/>
  <c r="M175" i="3"/>
  <c r="M134" i="3"/>
  <c r="M133" i="3"/>
  <c r="M132" i="3"/>
  <c r="M131" i="3"/>
  <c r="M109" i="3"/>
  <c r="M108" i="3"/>
  <c r="M66" i="3"/>
  <c r="M65" i="3"/>
  <c r="M46" i="3"/>
  <c r="M36" i="3" l="1"/>
  <c r="M35" i="3"/>
  <c r="M34" i="3"/>
  <c r="M33" i="3"/>
  <c r="M32" i="3"/>
  <c r="M31" i="3"/>
  <c r="M30" i="3"/>
  <c r="M29" i="3"/>
  <c r="M28" i="3"/>
  <c r="M27" i="3"/>
  <c r="M26" i="3"/>
  <c r="M25" i="3"/>
  <c r="M24" i="3"/>
  <c r="M23" i="3"/>
  <c r="M22" i="3"/>
  <c r="M21" i="3"/>
  <c r="M174" i="3" l="1"/>
  <c r="M173" i="3"/>
  <c r="M172" i="3"/>
  <c r="M171" i="3"/>
  <c r="M170" i="3"/>
  <c r="M169" i="3"/>
  <c r="M26" i="2" l="1"/>
  <c r="M25" i="2"/>
  <c r="M107" i="3" l="1"/>
  <c r="M24" i="2" l="1"/>
  <c r="M23" i="2"/>
  <c r="M22" i="2"/>
  <c r="M21" i="2"/>
  <c r="M20" i="2"/>
  <c r="M19" i="2"/>
  <c r="M18" i="2"/>
  <c r="M17" i="2"/>
  <c r="M16" i="2"/>
  <c r="M15" i="2"/>
  <c r="M14" i="2"/>
  <c r="M13" i="2"/>
  <c r="M12" i="2"/>
  <c r="M11" i="2"/>
  <c r="M10" i="2"/>
  <c r="M9" i="2"/>
  <c r="M8" i="2"/>
  <c r="M168" i="3" l="1"/>
  <c r="M167" i="3"/>
  <c r="M166" i="3"/>
  <c r="M165" i="3"/>
  <c r="M164" i="3"/>
  <c r="M163" i="3"/>
  <c r="M162" i="3"/>
  <c r="M161" i="3"/>
  <c r="M160" i="3"/>
  <c r="M159" i="3"/>
  <c r="M157" i="3"/>
  <c r="M154" i="3"/>
  <c r="M153" i="3"/>
  <c r="M152" i="3"/>
  <c r="M151" i="3"/>
  <c r="M150" i="3"/>
  <c r="M149" i="3"/>
  <c r="M148" i="3"/>
  <c r="M147" i="3"/>
  <c r="M146" i="3"/>
  <c r="M145" i="3"/>
  <c r="M144" i="3"/>
  <c r="M143" i="3"/>
  <c r="M142" i="3"/>
  <c r="M141" i="3"/>
  <c r="M140" i="3"/>
  <c r="M139" i="3"/>
  <c r="M138" i="3"/>
  <c r="M137" i="3"/>
  <c r="M136" i="3"/>
  <c r="M135" i="3"/>
  <c r="M130" i="3"/>
  <c r="M129" i="3"/>
  <c r="M128" i="3"/>
  <c r="M127" i="3"/>
  <c r="M126" i="3"/>
  <c r="M125" i="3"/>
  <c r="M124" i="3"/>
  <c r="M123" i="3"/>
  <c r="M122" i="3"/>
  <c r="M121" i="3"/>
  <c r="M120" i="3"/>
  <c r="M119" i="3"/>
  <c r="M117" i="3"/>
  <c r="M116" i="3"/>
  <c r="M115" i="3"/>
  <c r="M114" i="3"/>
  <c r="M113" i="3"/>
  <c r="K5" i="7" l="1"/>
  <c r="M5" i="2" l="1"/>
  <c r="M6" i="2"/>
  <c r="M7" i="2"/>
  <c r="M4" i="2"/>
  <c r="M6" i="3"/>
  <c r="M7" i="3"/>
  <c r="M8" i="3"/>
  <c r="M9" i="3"/>
  <c r="M10" i="3"/>
  <c r="M11" i="3"/>
  <c r="M12" i="3"/>
  <c r="M13" i="3"/>
  <c r="M14" i="3"/>
  <c r="M15" i="3"/>
  <c r="M16" i="3"/>
  <c r="M17" i="3"/>
  <c r="M18" i="3"/>
  <c r="M19" i="3"/>
  <c r="M20" i="3"/>
  <c r="M38" i="3"/>
  <c r="M39" i="3"/>
  <c r="M40" i="3"/>
  <c r="M42" i="3"/>
  <c r="M43" i="3"/>
  <c r="M44" i="3"/>
  <c r="M45" i="3"/>
  <c r="M47" i="3"/>
  <c r="M48" i="3"/>
  <c r="M49" i="3"/>
  <c r="M50" i="3"/>
  <c r="M51" i="3"/>
  <c r="M52" i="3"/>
  <c r="M53" i="3"/>
  <c r="M54" i="3"/>
  <c r="M55" i="3"/>
  <c r="M56" i="3"/>
  <c r="M57" i="3"/>
  <c r="M58" i="3"/>
  <c r="M59" i="3"/>
  <c r="M60" i="3"/>
  <c r="M61" i="3"/>
  <c r="M62" i="3"/>
  <c r="M63" i="3"/>
  <c r="M64" i="3"/>
  <c r="M68" i="3"/>
  <c r="M69" i="3"/>
  <c r="M70" i="3"/>
  <c r="M71" i="3"/>
  <c r="M72" i="3"/>
  <c r="M74" i="3"/>
  <c r="M75" i="3"/>
  <c r="M76" i="3"/>
  <c r="M77" i="3"/>
  <c r="M78" i="3"/>
  <c r="M79" i="3"/>
  <c r="M80" i="3"/>
  <c r="M81" i="3"/>
  <c r="M82" i="3"/>
  <c r="M83" i="3"/>
  <c r="M84" i="3"/>
  <c r="M85" i="3"/>
  <c r="M86" i="3"/>
  <c r="M87" i="3"/>
  <c r="M110" i="3"/>
  <c r="M111" i="3"/>
  <c r="M112" i="3"/>
  <c r="M5" i="3"/>
</calcChain>
</file>

<file path=xl/sharedStrings.xml><?xml version="1.0" encoding="utf-8"?>
<sst xmlns="http://schemas.openxmlformats.org/spreadsheetml/2006/main" count="2236" uniqueCount="505">
  <si>
    <t>Pokyny, informace k tabulkám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</si>
  <si>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</si>
  <si>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</si>
  <si>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Sloupec Výdaje projektu - z toho předpokládané výdaje EFRR</t>
  </si>
  <si>
    <t>Vyplňujte bez ohledu na očekávaný zdroj financování.</t>
  </si>
  <si>
    <t>Předpokládané výdaje EFRR jsou závislé na míře spolufinancování v jednotlivých regionech:</t>
  </si>
  <si>
    <t>Kraj</t>
  </si>
  <si>
    <t>Typ regionu</t>
  </si>
  <si>
    <t>Podíl EFRR</t>
  </si>
  <si>
    <t>Praha</t>
  </si>
  <si>
    <t>více rozvinutý</t>
  </si>
  <si>
    <t>40 %</t>
  </si>
  <si>
    <t>Jihočeský</t>
  </si>
  <si>
    <t>přechodový</t>
  </si>
  <si>
    <t>70 %</t>
  </si>
  <si>
    <t>Jihomoravský</t>
  </si>
  <si>
    <t>Plzeňský</t>
  </si>
  <si>
    <t>Středočeský</t>
  </si>
  <si>
    <t>Vysočina</t>
  </si>
  <si>
    <t>Karlovarský</t>
  </si>
  <si>
    <t>méně rozvinutý</t>
  </si>
  <si>
    <t>85 %</t>
  </si>
  <si>
    <t>Královéhradecký</t>
  </si>
  <si>
    <t>Liberecký</t>
  </si>
  <si>
    <t>Moravskoslezský</t>
  </si>
  <si>
    <t>Pardubický</t>
  </si>
  <si>
    <t>Zlínský</t>
  </si>
  <si>
    <t>Olomoucký</t>
  </si>
  <si>
    <t>Ústecký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</si>
  <si>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</si>
  <si>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</si>
  <si>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r>
      <t xml:space="preserve">v dané oblasti v IROP projekt realizovat (žádost o podporu neprojde hodnocením přijatelnosti). </t>
    </r>
    <r>
      <rPr>
        <sz val="11"/>
        <color rgb="FF92D050"/>
        <rFont val="Calibri"/>
        <family val="2"/>
        <charset val="238"/>
        <scheme val="minor"/>
      </rPr>
      <t>Oblastí může být zakřížkováno více podle zaměření projektu.</t>
    </r>
    <r>
      <rPr>
        <sz val="11"/>
        <rFont val="Calibri"/>
        <family val="2"/>
        <charset val="238"/>
        <scheme val="minor"/>
      </rPr>
      <t xml:space="preserve"> Je třeba věnovat pozornost poznámkám pod tabulkami a upřesnění ve vazbě na některé typy/zaměření projektů.</t>
    </r>
  </si>
  <si>
    <t>Základní umělecké školy (ZUŠ)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</si>
  <si>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charset val="238"/>
        <scheme val="minor"/>
      </rPr>
      <t>"</t>
    </r>
  </si>
  <si>
    <t>Formát odevzdávání tabulek</t>
  </si>
  <si>
    <t>Tabulky je třeba odevzdávat ve formátu pdf opatřené  podpisem oprávněné osoby a současně ve formátu xls (tento formát bez el.podpisu). Obsah obou formátů musí být totožný.</t>
  </si>
  <si>
    <t>Předávání tabulek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</si>
  <si>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</si>
  <si>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</si>
  <si>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Číslo řádku</t>
  </si>
  <si>
    <t xml:space="preserve">Identifikace školy </t>
  </si>
  <si>
    <t>Název projektu</t>
  </si>
  <si>
    <t xml:space="preserve">Kraj realizace </t>
  </si>
  <si>
    <t>Obec s rozšířenou působností - realizace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</si>
  <si>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</si>
  <si>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</si>
  <si>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</si>
  <si>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</si>
  <si>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</si>
  <si>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</si>
  <si>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</si>
  <si>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</si>
  <si>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</si>
  <si>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</si>
  <si>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</si>
  <si>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</si>
  <si>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výdaje EFRR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</si>
  <si>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</si>
  <si>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</si>
  <si>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</si>
  <si>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</si>
  <si>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</si>
  <si>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</si>
  <si>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Pozn.</t>
  </si>
  <si>
    <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  <family val="2"/>
        <charset val="238"/>
        <scheme val="minor"/>
      </rPr>
      <t>.</t>
    </r>
  </si>
  <si>
    <t xml:space="preserve"> EFRR bude vypočteno dle podílu spolufinancování z EU v daném kraji. Uvedená částka EFRR bude maximální částkou dotace z EFRR v žádosti o podporu v IROP.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</si>
  <si>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</si>
  <si>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</si>
  <si>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</si>
  <si>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</si>
  <si>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</si>
  <si>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</si>
  <si>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r>
      <t xml:space="preserve">z toho předpokládané výdaje </t>
    </r>
    <r>
      <rPr>
        <sz val="10"/>
        <rFont val="Calibri"/>
        <family val="2"/>
        <charset val="238"/>
        <scheme val="minor"/>
      </rPr>
      <t>EFRR</t>
    </r>
  </si>
  <si>
    <t>s vazbou na podporovanou oblast</t>
  </si>
  <si>
    <t>rekonstrukce učeben neúplných škol v CLLD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</si>
  <si>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</si>
  <si>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</si>
  <si>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budování zázemí družin a školních klubů</t>
  </si>
  <si>
    <t>konektivita</t>
  </si>
  <si>
    <t xml:space="preserve">cizí jazyky
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</si>
  <si>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</si>
  <si>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</si>
  <si>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</si>
  <si>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</si>
  <si>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</si>
  <si>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>3) a 4)  Vzdělávací oblasti a obory Rámcového vzdělávacího programu pro základní vzdělávání:</t>
  </si>
  <si>
    <t>•           Jazyk a jazyková komunikace (Cizí jazyk, Další cizí jazyk),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</si>
  <si>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</si>
  <si>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</si>
  <si>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</si>
  <si>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</si>
  <si>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Průřezová témata RVP ZV: Environmentální výchova.</t>
  </si>
  <si>
    <t xml:space="preserve">                        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</si>
  <si>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</si>
  <si>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 xml:space="preserve">Cílem v přírodovědném vzdělávání je rozvíjet schopnosti potřebné při využívání přírodovědných vědomosti a dovednosti pro řešení konkrétních problémů. 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</si>
  <si>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</si>
  <si>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>a podporovat touhu tvořit a práci zdárně dokončit.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</si>
  <si>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</si>
  <si>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</si>
  <si>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</si>
  <si>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</si>
  <si>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</si>
  <si>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</si>
  <si>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</si>
  <si>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</si>
  <si>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</si>
  <si>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</si>
  <si>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</si>
  <si>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</si>
  <si>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</si>
  <si>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3) a 4) Vzdělávací oblasti a obory Rámcového vzdělávacího programu pro základní vzdělávání: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</si>
  <si>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</si>
  <si>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Mateřská škola U kočiček, z. s., Proboštov, Přítkov, Na výsluní 84
</t>
  </si>
  <si>
    <t>691011800</t>
  </si>
  <si>
    <t>181094541</t>
  </si>
  <si>
    <t>Dostavba objektu – vybudování Mateřské školy a vzdělávacího centra U kočiček, z.s.</t>
  </si>
  <si>
    <t>Proboštov, Přítkov</t>
  </si>
  <si>
    <t>ORP Teplice</t>
  </si>
  <si>
    <t>X</t>
  </si>
  <si>
    <t>MŠ Cibuláček, Dubí, Tovární 517</t>
  </si>
  <si>
    <t>107568543</t>
  </si>
  <si>
    <t>Podpora polytechnického vzdělávání (pořízení stavebnic)</t>
  </si>
  <si>
    <t>Podpora digitálních kompetenci, ICT</t>
  </si>
  <si>
    <t>Dubí</t>
  </si>
  <si>
    <t>MŠ Zvoneček. Lípová 528 Krupka</t>
  </si>
  <si>
    <t>600084183</t>
  </si>
  <si>
    <t>107568101</t>
  </si>
  <si>
    <t>Rekonstrukce chodníku v MŠ Zvoneček, Krupka</t>
  </si>
  <si>
    <t>Zateplení a fasáda objektu MŠ Zvoneček, Krupka</t>
  </si>
  <si>
    <t>Vybavení tříd MŠ Zvoneček, Krupka interaktivními pomůckami – tabule magig box</t>
  </si>
  <si>
    <t>Vybavení dílny k polytechnickému vzdělávání – podpora tvůrčí a rukodělné činnosti žáků</t>
  </si>
  <si>
    <t>Rekonstrukce oplocení včetně pojezdové brány u MŠ Zvoneček, Krupka</t>
  </si>
  <si>
    <t>MŠ Písnička Krupka</t>
  </si>
  <si>
    <t>600084035</t>
  </si>
  <si>
    <t>103017631</t>
  </si>
  <si>
    <t>Lesní svět za vrátky naší zahrádky</t>
  </si>
  <si>
    <t>Krupka</t>
  </si>
  <si>
    <t xml:space="preserve">MŠ Kaštánek, Teplice, Na Stínadlech 2388
</t>
  </si>
  <si>
    <t>600084329</t>
  </si>
  <si>
    <t>107568403</t>
  </si>
  <si>
    <t>Multifunkční dopadová plocha</t>
  </si>
  <si>
    <t>Uzavření vestibulu MŠ</t>
  </si>
  <si>
    <t>Zastínění pískoviště</t>
  </si>
  <si>
    <t>Teplice</t>
  </si>
  <si>
    <t>Zastínění pískoviště v MŠ</t>
  </si>
  <si>
    <t>Rekonstrukce parkoviště v MŠ</t>
  </si>
  <si>
    <t xml:space="preserve">Rekonstrukce školní kuchyně </t>
  </si>
  <si>
    <t>MŠ Pastelka Proboštov, Krátká 520,417 12 Proboštov</t>
  </si>
  <si>
    <t>Rekonstrukce a opravy odtokových kanálů,  chodníku v MŠ Pastelka Proboštov</t>
  </si>
  <si>
    <t>Rekonstrukce oplocení včetně vybudování pojezdové brány u MŠ Pastelka Proboštov</t>
  </si>
  <si>
    <t>Učebna  v přírodě</t>
  </si>
  <si>
    <t>Proboštov</t>
  </si>
  <si>
    <t>Statutární město Teplice</t>
  </si>
  <si>
    <t>Výstavba nové mateřské školy</t>
  </si>
  <si>
    <t>00266621</t>
  </si>
  <si>
    <t>Základní škola Dubí 2</t>
  </si>
  <si>
    <t>600084680</t>
  </si>
  <si>
    <t xml:space="preserve">Vybudování odborné jazykové učebny a informatiky - (budova Dubí, Dlouhá 167) Pozn. Předkladatelem projektu může být i zřizovatel, tj. Město Dubí
</t>
  </si>
  <si>
    <t xml:space="preserve">Vybudování učebny přírodních věd - (budova pro II. Stupeň Tovární 110) Pozn. Předkladatelem projektu může být i zřizovatel, tj. Město Dubí
</t>
  </si>
  <si>
    <t>Základní škola Košťany</t>
  </si>
  <si>
    <t>102465631</t>
  </si>
  <si>
    <t>Výstavba učebny biologie</t>
  </si>
  <si>
    <t xml:space="preserve">Zlepšení infrastruktury </t>
  </si>
  <si>
    <t>Učebna fyziky a chemie</t>
  </si>
  <si>
    <t>Košťany</t>
  </si>
  <si>
    <t>Základní škola s rozšířeným vyučováním informatiky a výpočetní techniky, Teplice, Plynárenská 2953</t>
  </si>
  <si>
    <t>102565287021</t>
  </si>
  <si>
    <t>Modernizace učebny informatiky</t>
  </si>
  <si>
    <t>Vybudování moderní jazykové učebny</t>
  </si>
  <si>
    <t>Masarykova ZŠ a MŠ Krupka, Masarykova 461</t>
  </si>
  <si>
    <t>600084752</t>
  </si>
  <si>
    <t>102465681</t>
  </si>
  <si>
    <t>Přírodovědná učebna a laboratoř s bezbariérovým přístupem</t>
  </si>
  <si>
    <t>Základní škola Bystřany</t>
  </si>
  <si>
    <t>600084604</t>
  </si>
  <si>
    <t>102465436</t>
  </si>
  <si>
    <t>Rekonstrukce učebny chemie</t>
  </si>
  <si>
    <t>Rekonstrukce učebny IT</t>
  </si>
  <si>
    <t>Rekonstrukce počítačové učebny pro 1. stupeň ZŠ</t>
  </si>
  <si>
    <t>Rekonstrukce budovy školních dílen, včetně oken</t>
  </si>
  <si>
    <t>Vybavení učebny cizích jazyků</t>
  </si>
  <si>
    <t>Vybavení učebny ICT</t>
  </si>
  <si>
    <t>Vybudování přírodní učebny</t>
  </si>
  <si>
    <t>Vybavení školních dílen</t>
  </si>
  <si>
    <t>Bystřany</t>
  </si>
  <si>
    <t>Základní škola Hrob</t>
  </si>
  <si>
    <t>600084728</t>
  </si>
  <si>
    <t>102465584</t>
  </si>
  <si>
    <t>Vybudování odborné jazykové učebny</t>
  </si>
  <si>
    <t>Vybudování odborných polytechnických učeben - propojení budov Komenského</t>
  </si>
  <si>
    <t>Vybudování učebny v přírodě pro 1. stupeň ZŠ</t>
  </si>
  <si>
    <t>Vybudování učebny v přírodě pro 2. stupeň ZŠ</t>
  </si>
  <si>
    <t>Zvýšení rychlosti připojení k internetu na 100 Mbit/s</t>
  </si>
  <si>
    <t>Nákup nebo nájem SW licencí</t>
  </si>
  <si>
    <t>Výměna žákovských PC (realizováno)</t>
  </si>
  <si>
    <t xml:space="preserve">Vybudování odborných přírodovědných učeben (realizováno v rámci výzvy MAS)
</t>
  </si>
  <si>
    <t>Vybudování polytechnické učebny</t>
  </si>
  <si>
    <t>Rekonstrukce učebny IT + vybavení novými PC</t>
  </si>
  <si>
    <t>Rekonstrukce IT učebny pro 1. stupeň ZŠ</t>
  </si>
  <si>
    <t>Vybudování naučné stezky – Geopark</t>
  </si>
  <si>
    <t>Hrob</t>
  </si>
  <si>
    <t>Základní škola a Mateřská škola Krupka, Teplická 400</t>
  </si>
  <si>
    <t>600084744</t>
  </si>
  <si>
    <t>102465665</t>
  </si>
  <si>
    <t>Jazyková učebna</t>
  </si>
  <si>
    <t>Masarykova základní škola a Mateřská škola Krupka</t>
  </si>
  <si>
    <t>Polytechnické vzdělávání</t>
  </si>
  <si>
    <t>Modernizace učebny fyziky</t>
  </si>
  <si>
    <t>Modernizace učebny cizích jazyků - II.stupeň</t>
  </si>
  <si>
    <t>Základní škola Proboštov</t>
  </si>
  <si>
    <t>600084779</t>
  </si>
  <si>
    <t>102465738</t>
  </si>
  <si>
    <t>Bezbariérová škola-stavební úpravy v budově</t>
  </si>
  <si>
    <t>Podpora kompetencí žáků i pedagogů (DVPP, modernizace IT vybavení)</t>
  </si>
  <si>
    <t>Vybudování jazykové učebny</t>
  </si>
  <si>
    <t>Technické učebny</t>
  </si>
  <si>
    <t>Základní škola s rozšířeným vyučováním informatiky a výpočetní techniky</t>
  </si>
  <si>
    <t>600084809</t>
  </si>
  <si>
    <t>102565287</t>
  </si>
  <si>
    <t>Vybudování moderní jazykové (multimediální) učebny. Záměr zahrnuje celkovou rekonstrukci, vybavení speciálním nábytkem, technologií pro jazykové laboratoře, audiovizuální technikou a počítači</t>
  </si>
  <si>
    <t>Základní škola, Teplice, Edisonova</t>
  </si>
  <si>
    <t>600084914</t>
  </si>
  <si>
    <t>102565864</t>
  </si>
  <si>
    <t>Podpora technického vzdělávání vzdělání, dovybavení síťové infrastruktury školy, dovybavení odborných učeben moderními technologiemi a na jazykové vzdělávání.</t>
  </si>
  <si>
    <t>Základní škola Osek</t>
  </si>
  <si>
    <t>Úprava venkovního prostranství – budova 1. stupně</t>
  </si>
  <si>
    <t>Úprava venkovního prostranství – budova 2. stupně</t>
  </si>
  <si>
    <t>Osek</t>
  </si>
  <si>
    <t xml:space="preserve">Základní škola s rozšířenou výukou tělesné výchovy, Teplice </t>
  </si>
  <si>
    <t>600084841</t>
  </si>
  <si>
    <t>102465304</t>
  </si>
  <si>
    <t>Bezbariérový přístup – plošina</t>
  </si>
  <si>
    <t>Rozvoj polytechnického vzdělávání (dílny)</t>
  </si>
  <si>
    <t>Podpora digitálních kompetencí pedagogických pracovníků i žáků (ICT učebny, PC) včetně údržby a modernizace</t>
  </si>
  <si>
    <t>Nákup materiálního a technického zabezpečení pro přírodní vědy</t>
  </si>
  <si>
    <t>Knihovna, studovna pro klíčové kompetence</t>
  </si>
  <si>
    <t>Základní škola Bílá cesta, Teplice</t>
  </si>
  <si>
    <t>600084817</t>
  </si>
  <si>
    <t>116800372</t>
  </si>
  <si>
    <t>Učebna v přírodě, naučná stezka, arboretum</t>
  </si>
  <si>
    <t>Technické a materiální zabezpečení pro klíčové kompetence (včetně audiovizuální techniky)</t>
  </si>
  <si>
    <t>Informační a komunikační technologie v oblasti ČG</t>
  </si>
  <si>
    <t>Nákup materiálního a technického zabezpečení pro matematiku a přírodní vědy</t>
  </si>
  <si>
    <t>Technické a materiální zabezpečení jazykových gramotností</t>
  </si>
  <si>
    <t>Rozvoj polytechnického vzdělávání (materiální a technické zabezpečení v této oblasti - laboratoře, odborné učebny, dílny)</t>
  </si>
  <si>
    <t>Podpora digitálních kompetencí pedagogů i žáků (ICT učebny, PC, tablety - včetně údržby a modernizace)</t>
  </si>
  <si>
    <t>Základní škola a Mateřská škola Kostomlaty pod Milešovkou, p.o., okr. Teplice</t>
  </si>
  <si>
    <t>600084736</t>
  </si>
  <si>
    <t>102465606</t>
  </si>
  <si>
    <t>Rozšíření kapacity ZŠ Kostomlaty pod Milešovkou</t>
  </si>
  <si>
    <t>Jazyková učebna ZŠ</t>
  </si>
  <si>
    <t>Venkovní učebna a bezbariérový přístup do ZŠ a MŠ</t>
  </si>
  <si>
    <t>Kostomlaty pod Milešovkou</t>
  </si>
  <si>
    <t>Základní škola a Mateřská škola Teplice, Koperníkova</t>
  </si>
  <si>
    <t>600084655</t>
  </si>
  <si>
    <t>102465363</t>
  </si>
  <si>
    <t xml:space="preserve">Podpora polytechnického vzdělávání „Merkur“ </t>
  </si>
  <si>
    <t>Modernizace odborných učeben pro přírodní vědy, práci s digitálními technologiemi a cizí jazyky</t>
  </si>
  <si>
    <t>Rozvoj polytechnického vzdělávání – materiální a technické zabezpečení v této oblasti (laboratoře, odborné učebny, dílny)</t>
  </si>
  <si>
    <t>Základní škola a Mateřská škola Zabrušany</t>
  </si>
  <si>
    <t>600084825</t>
  </si>
  <si>
    <t>102465762</t>
  </si>
  <si>
    <t>Obnova vybavení učeben novými IA tabulemi</t>
  </si>
  <si>
    <t>Obnova vybavení specializované učebny novými PC pro žáky</t>
  </si>
  <si>
    <t>Zabrušany</t>
  </si>
  <si>
    <t>Základní škola s rozšířenou výukou tělesné výchovy, Teplice, Maxe Švabinského</t>
  </si>
  <si>
    <t>600084850</t>
  </si>
  <si>
    <t>Modernizace fyzikální učebny</t>
  </si>
  <si>
    <t>Základní škola a Mateřská škola Žalany</t>
  </si>
  <si>
    <t>600084787</t>
  </si>
  <si>
    <t>102465771</t>
  </si>
  <si>
    <t>Zabezpečení budovy školy, pokrytí wifi</t>
  </si>
  <si>
    <t>Vybavení přírodovědné učebny – F, Ch, P</t>
  </si>
  <si>
    <t>Žalany</t>
  </si>
  <si>
    <t>Základní škola Novosedlice</t>
  </si>
  <si>
    <t xml:space="preserve"> 600084761</t>
  </si>
  <si>
    <t>102465690</t>
  </si>
  <si>
    <t>Vybudování a vybavení odborných přírodovědných učeben F, Ch, M</t>
  </si>
  <si>
    <t>Vybudování a vybavení počítačové učebny</t>
  </si>
  <si>
    <t>Vybudování a vybavení polytechnické učebny</t>
  </si>
  <si>
    <t>Vybudování a zajištění vnitřní konektivity školy</t>
  </si>
  <si>
    <t>Rozšíření učebny v zahradě</t>
  </si>
  <si>
    <t>Výstavba a vybavení zimní zahrady</t>
  </si>
  <si>
    <t xml:space="preserve">Bezbariérovost školy
- výtah
- přístupu do učeben
- soc. zařízení
</t>
  </si>
  <si>
    <t>Vybudování a vybavení odborné učebny prvouky, přírodopisu a zeměpisu</t>
  </si>
  <si>
    <t>Novosedlice</t>
  </si>
  <si>
    <t>Základní škola Dubí 1</t>
  </si>
  <si>
    <t>60004671</t>
  </si>
  <si>
    <t>102465444</t>
  </si>
  <si>
    <t>Vybavení odborných učeben a další infrastruktura pro vzdělávání</t>
  </si>
  <si>
    <t>Vybudování enviromentální učebny a zřízení školní zahrady a pěstitelského koutku</t>
  </si>
  <si>
    <t>06419283</t>
  </si>
  <si>
    <t>Dům dětí a mládeže Cvrček</t>
  </si>
  <si>
    <t>Centrum pro zájmové a neformální vzdělávání při DDM Krupka – (legorobotika, ICT, cizí jazyky)</t>
  </si>
  <si>
    <t>Město Osek</t>
  </si>
  <si>
    <t xml:space="preserve">Modernizace a vybavení odborných učeben a zázemí </t>
  </si>
  <si>
    <t>ne</t>
  </si>
  <si>
    <t>ano</t>
  </si>
  <si>
    <t>Zpracován PZ, TZ</t>
  </si>
  <si>
    <t>Ne</t>
  </si>
  <si>
    <t xml:space="preserve">Cílem projektu je podpořit rozvoj klíčových kompetencí modernizací nových odborných učeben a pořízení nového vybavení včetně vybudování zázemí pro školní družinu a pro pedagogické i nepedagogické pracovníky škol vedoucí k vyšší kvalitě vzdělávání ve školách (kabinety apod.) </t>
  </si>
  <si>
    <t>Zajištění konektivity</t>
  </si>
  <si>
    <t>Úprava venkovního prostranství Nelsonská</t>
  </si>
  <si>
    <t>Úprava venkovního prostranství Hrdlovská</t>
  </si>
  <si>
    <t>studie</t>
  </si>
  <si>
    <t>Zajištění bezbariérovosti Nelsonská</t>
  </si>
  <si>
    <t>příprava PD</t>
  </si>
  <si>
    <t>Město Dubí</t>
  </si>
  <si>
    <t>Město Košťany</t>
  </si>
  <si>
    <t>Město Krupka</t>
  </si>
  <si>
    <t>Město Hrob</t>
  </si>
  <si>
    <t>Obec Bystřany</t>
  </si>
  <si>
    <t>Obec Proboštov</t>
  </si>
  <si>
    <t>Obec Kostomlaty pod Milešovkou</t>
  </si>
  <si>
    <t>Obec Zabrušany</t>
  </si>
  <si>
    <t>Obec Žalany</t>
  </si>
  <si>
    <t>Obec Novosedlice</t>
  </si>
  <si>
    <t>-</t>
  </si>
  <si>
    <t>Statutární Statutární město Teplice</t>
  </si>
  <si>
    <t>Oprava střechy budovy Nelsonská s výměnou střešní krytiny</t>
  </si>
  <si>
    <t>Rekonstrukce kotelny a zateplení střech v budově Hrdlovská</t>
  </si>
  <si>
    <t>Instalace FVE a řešení ventilace s rekuperací v učebnách ZŠ Hrdlovská</t>
  </si>
  <si>
    <t>Bezbariérovost budovy – 1. stupeň</t>
  </si>
  <si>
    <t>Šablony III</t>
  </si>
  <si>
    <t>Revitalizace školní zahrady budovy školní náměstí 177</t>
  </si>
  <si>
    <t>Vybudování dětského hřiště u školní budovy Tovární 364</t>
  </si>
  <si>
    <t>Šablony II</t>
  </si>
  <si>
    <t>Rekonstrukce tělocvičen</t>
  </si>
  <si>
    <t>Rekonstrukce elektroinstalace a osvětlení v celém objektu školy</t>
  </si>
  <si>
    <t>5000000-7000000</t>
  </si>
  <si>
    <t>Revitalizace školního pozemku</t>
  </si>
  <si>
    <t>Vybudování školního arboreta a naučné stezky</t>
  </si>
  <si>
    <t>Biskupské gymnázium, Základní škola a Mateřská škola Bohosudov</t>
  </si>
  <si>
    <t>Bohosudov</t>
  </si>
  <si>
    <t>Renovace tělocvičny (i pro komunitní aktivity)</t>
  </si>
  <si>
    <t>Rekonstrukce školních sportovišť</t>
  </si>
  <si>
    <t>Rekonstrukce školní (žákovské) kuchyňky</t>
  </si>
  <si>
    <t>Vybavení školní kuchyňky</t>
  </si>
  <si>
    <t>Rekonstrukce školní kuchyně</t>
  </si>
  <si>
    <t>Vybudování odpočinkové zóny</t>
  </si>
  <si>
    <t xml:space="preserve">Základní škola s rozšířeným vyučováním matematiky a přírodovědných předmětů, Teplice </t>
  </si>
  <si>
    <t>Přebudování běžné třídy na výtvarný interiér včetně kabinetu</t>
  </si>
  <si>
    <t>Zateplení školy + výměna oken za plastové</t>
  </si>
  <si>
    <t>Školní skleník – rekonstrukce a výměna skel za makrolon</t>
  </si>
  <si>
    <t>Dobudování školních víceúčelových hřišť + rekonstrukce stávajícího hřiště</t>
  </si>
  <si>
    <t>Úprava zahrady mateřské školy u pavilonu B - vybudování bylinkové zahrádky, kompostéru, herní prvky pro hru dětí - průlezky, balanční prvky a houpačky včetně dopadových ploch, vybudování kotce a výběhu pro morčata</t>
  </si>
  <si>
    <t>Vybudování a úpravy venkovních areálů a pozemků základní školy pro podporu výuky ve venkovním prostředí</t>
  </si>
  <si>
    <t>Výměna podlahových krytin (ZŠ, MŠ, ŠD)</t>
  </si>
  <si>
    <t>Rozšíření a modernizace kamerového systému</t>
  </si>
  <si>
    <t>Multifunkční venkovní herní prvky</t>
  </si>
  <si>
    <t>Venkovní zastínění oken všech budov v areálu školy</t>
  </si>
  <si>
    <t>Revitalizace školního pozemku – záhony, skleníky, zeleň</t>
  </si>
  <si>
    <t>Rekonstrukce a modernizace vybavení školní kuchyňky</t>
  </si>
  <si>
    <t>Oprava a rekonstrukce oplocení objektu ZŠ a MŠ</t>
  </si>
  <si>
    <t>Revitalizace bývalého dopravního hřiště v areálu školy včetně vybudování parkovací plochy a relaxační zóny</t>
  </si>
  <si>
    <t>Modernizace kmenových a odborných učeben (interaktivní tabule, PC, notebooky, tablety atd.)</t>
  </si>
  <si>
    <t>Základní škola s rozšířeným vyučováním cizích jazyků</t>
  </si>
  <si>
    <t>Vybavení rekonstr. Učebny novými počítači + interakt. tabulí</t>
  </si>
  <si>
    <t xml:space="preserve">Rekonstrukce školních sportovišť pro 2. stupeň ZŠ </t>
  </si>
  <si>
    <t xml:space="preserve">Rekonstrukce školních sportovišť pro 1. stupeň ZŠ </t>
  </si>
  <si>
    <t xml:space="preserve">Vybudování stropních podhledů v učebnách – protihl. opatření </t>
  </si>
  <si>
    <t>Propojení budov Komenského – vybudování ŠJ</t>
  </si>
  <si>
    <t>Rekonstrukce školního hřiště ZŠ a MŠ Krupka, Teplická 400</t>
  </si>
  <si>
    <t>Rekonstrukce školního hřiště obce Novosedlice při ZŠ Novosedlice (doporučení OHS Teplice)</t>
  </si>
  <si>
    <t>Rekonstrukce střechy ZŠ Novosedlice</t>
  </si>
  <si>
    <t>Rekonstrukce stávajícího zabezpečovacího zařízení ZŠ a školských zařízení - zvýšení zajištění bezpečnosti žáků ZŠ</t>
  </si>
  <si>
    <t>Výstavba tělocvičny</t>
  </si>
  <si>
    <t>Vybudování chodníku s přechodem pro cestu do školní jídelny</t>
  </si>
  <si>
    <t>Rekonstrukce školního hřiště u ZŠ Maxe Švabinského</t>
  </si>
  <si>
    <t>Zateplení školy, tělocvičen, školní jídelny a školní družiny</t>
  </si>
  <si>
    <t>Výstavba nové tělocvičny</t>
  </si>
  <si>
    <t>Oddychový koutek pro ŠD</t>
  </si>
  <si>
    <t xml:space="preserve">Základní škola a praktická škola Arkadie, o. p. s. </t>
  </si>
  <si>
    <t>Učíme se na zahradě</t>
  </si>
  <si>
    <t>Hygiena půl zdraví</t>
  </si>
  <si>
    <t>S praxí do života</t>
  </si>
  <si>
    <t>Učíme se vařit pro život</t>
  </si>
  <si>
    <t>Teploučko</t>
  </si>
  <si>
    <t>Úprava a rekonstrukce zahrady školy (přírodní zahrada)</t>
  </si>
  <si>
    <t>Sociální zařízení ZŠ</t>
  </si>
  <si>
    <t>Dokončení zateplení budovy MŠ</t>
  </si>
  <si>
    <t>Zateplení půdních prostor budovy II. Stupně ZŠ</t>
  </si>
  <si>
    <t>Dětské hřiště v MŠ</t>
  </si>
  <si>
    <t xml:space="preserve"> Statutární město Teplice</t>
  </si>
  <si>
    <t>4 250 000-
5 950 000</t>
  </si>
  <si>
    <t>stručný popis, např. zpracovaná PD, zajištěné výkupy, výber dodavatele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</si>
  <si>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
</t>
    </r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</si>
  <si>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charset val="238"/>
        <scheme val="minor"/>
      </rPr>
      <t xml:space="preserve">
</t>
    </r>
  </si>
  <si>
    <t>x</t>
  </si>
  <si>
    <t>Základní škola Jaroslava Pešaty, Duchcov, J. Pešaty 1313, okres Teplice</t>
  </si>
  <si>
    <t>Duchcov</t>
  </si>
  <si>
    <t>Venkovní učebna a školní klub</t>
  </si>
  <si>
    <t xml:space="preserve">Ústecký </t>
  </si>
  <si>
    <t>vybudování venkovní přírodovědné učebny s celoročním využitím v prostoru zahrady prvního stupně, modernizace kabinetů přírodovědných kabinetů, realizace zázemí pro školní klub, vybudování klidové zóny a reedukační učebny pro žáky se speciálními vzdělávacími potřebami….</t>
  </si>
  <si>
    <t>připraveny jsou studie s vizualizacemi a předběžnými rozpočty</t>
  </si>
  <si>
    <t>1 000 000</t>
  </si>
  <si>
    <t>Biskupství litoměřické</t>
  </si>
  <si>
    <t>Vybudování výukové komunitní zahrady a komunitního centra</t>
  </si>
  <si>
    <t>Cílem projektu je podpořit rozvoj klíčových kompetencí a dovedností RVP vybudováním či modernizací přírodní učebny včetně konektivity, komunitní zahrady s hřištěm a komunitního centra – tedy vytvoření vnitřního i venkovního zázemí pro komunitní aktivity mateřské školy vedoucí k sociální inkluzi (veřejně přístupné prostory pro sportovní aktivity, knihovna, společenské místnosti, zázemí pro pracovníky školy), které by se využívalo ve výuce a po vyučování by sloužilo jako centrum vzdělanosti a komunitních aktivit celého města. Projekt vede k vyšší kvalitě výchovy a vzdělávání a ke zvyšování konkurenceschopnosti školy.</t>
  </si>
  <si>
    <t>Zpracován PZ</t>
  </si>
  <si>
    <t>Vybudování zázemí pro fungování Dětské skupiny pro děti od 2 do 3 let</t>
  </si>
  <si>
    <t xml:space="preserve">Cílem projektu je vybudovat veškeré zázemí pro fungování Dětské skupiny pro děti od 2 do 3 let, čímž dojde ke snížení počtu tříletých dětí v mateřské škole a uvolní se tak místo pro starší děti. Založení dětské skupiny na naší škole pomůže odstranit nerovnosti na trhu práce žen s malými dětmi, které jsou způsobeny nedostatečnou možností využití flexibilních forem práce, nezájmem a obvykle hůře placenými částečnými úvazky, koncepcí institutu relativně dlouhé rodičovské dovolené spolu s celkovým nastavením systému dávek pro rodiny s malými dětmi a v podstatné míře rovněž nedostatečnou, místně a finančně nedostupnou nabídkou služeb péče o děti. </t>
  </si>
  <si>
    <t>Vybudování multifunkčních odborných učeben včetně zázemí a mobility</t>
  </si>
  <si>
    <t>Vybudování laboratoře chemie a školní výdejny obědů</t>
  </si>
  <si>
    <t xml:space="preserve">Cílem projektu je podpořit rozvoj klíčových kompetencí a gramotností modernizací odborné učebny – laboratoře chemie a vybudování školní výdejny obědů pro žáky i pracovníky školy včetně cizích strávníků (senioři) včetně přesunutí šaten z přízemí do prvního podzemního podlaží. Projekt vede k vyšší kvalitě vzdělávání a ke zvyšování konkurenceschopnosti školy. </t>
  </si>
  <si>
    <t xml:space="preserve">ne </t>
  </si>
  <si>
    <t>Renovace a modernizace odborné učebny informatiky</t>
  </si>
  <si>
    <t xml:space="preserve">V rámci rozvoje digitálních kompetencí napříč všemi vyučovanými předměty je nutné do odborné učebny informatiky pořízení nových PC a rozvodů, dataprojektoru, konektivity a programů a školních multilicencí. 
Pořízený software bude využíván zejména při výuce ICT, cizích jazyků, polytechnických předmětů, tvorbě školního časopisu, tvorbě informačních materiálů školy a reklamních předmětů studentských firem.
</t>
  </si>
  <si>
    <t>Vybudování polytechnické učebny pro rozvoj přírodovědného a technického vzdělávání a finanční gramotnosti</t>
  </si>
  <si>
    <t>Cílem projektu je podpořit rozvoj klíčových kompetencí, dovedností a gramotností vybudováním polytechnické učebny včetně kompletního přístrojového vybavení pro polytechnickou výuku, 3D modelování a základy programování jednoduchých CNC strojů, projektovou výuku a výuku finanční gramotnosti. Učebna bude využívána jako součást běžné výuky, tak i pro neformální vyučování (projektové dny, kroužky na podporu konstrukčních dovedností či studentské firmy, akce školní družiny a příměstských táborů). Projekt vede k vyšší kvalitě vzdělávání, rozvoji myšlení u žáků a ke zvyšování konkurenceschopnosti školy.</t>
  </si>
  <si>
    <t>Vybudování a modernizace odborných učeben, knihovny, posluchárny a studovny</t>
  </si>
  <si>
    <t xml:space="preserve">Cílem projektu je podpořit rozvoj klíčových kompetencí a gramotností vybudováním či modernizací odborných učeben a pořízení nového vybavení včetně vybudování zázemí pro školní klub a družinu a pro pedagogické i nepedagogické pracovníky škol vedoucí k vyšší kvalitě vzdělávání ve školách (kabinety apod.) a ke zvyšování konkurenceschopnosti školy. </t>
  </si>
  <si>
    <t>Vybudování odborné přírodní učebny EVVO, komunitní zahrady a komunitního centra</t>
  </si>
  <si>
    <t>Cílem projektu je podpořit rozvoj klíčových kompetencí, dovedností, gramotností a průřezových témat RVP vybudováním či modernizací odborné přírodní učebny pro cizí jazyky, polytechniku a EVVO včetně konektivity, komunitní zahrady a komunitního centra – tedy vytvoření vnitřního i venkovního zázemí pro komunitní aktivity školní družiny a školního klubu vedoucí k sociální inkluzi (veřejně přístupné prostory pro sportovní aktivity, knihovna, společenské místnosti, zázemí pro pracovníky školy), které by se využívalo ve výuce a po vyučování by sloužilo jako centrum vzdělanosti a komunitních aktivit celého města. Projekt vede k vyšší kvalitě výchovy a vzdělávání a ke zvyšování konkurenceschopnosti školy.</t>
  </si>
  <si>
    <t xml:space="preserve">Vybavení odborných učeben pomůckami </t>
  </si>
  <si>
    <t xml:space="preserve">Vybavení učeben moderními pomůckami </t>
  </si>
  <si>
    <t xml:space="preserve">Vybudování MMU </t>
  </si>
  <si>
    <t>Vybudování moderní MMU s vazbou na klíčové kompetence včetně celkové rekonstrukce prostor (podlahy, výmalba, osvětlení atd.), kompletní vybavení nábytkem, pomůckami atd.</t>
  </si>
  <si>
    <t>Modernizace a rekonstrukce učebny ICT</t>
  </si>
  <si>
    <t>Modernizace stávající učebny ICT včetně celkové rekonstrukce prostor (podlahy, výmalba, osvětlení atd.), kompletní vybavení nábytkem, pomůckami zaměřenými na robotiku, polytechniku atd.</t>
  </si>
  <si>
    <t>Konektivita školy</t>
  </si>
  <si>
    <t>Řešení standardu konektivity školy</t>
  </si>
  <si>
    <t>„Interiérové a pomůckové vybavení ZŠ Teplická 400 a ZŠ Na Hamrech 639, Krupka“</t>
  </si>
  <si>
    <t>Vybudování učebnen PC, kabinet, Bezbariérový přístup – výtah, schodolez, bezbariérové WC
Vzorec méně rozvinutý region (90 % EFRR)</t>
  </si>
  <si>
    <t xml:space="preserve">X </t>
  </si>
  <si>
    <t>Zpracovaná PD, zahájeno stavební řízení</t>
  </si>
  <si>
    <t>Základní škola a Střední škola Krupka, Karla Čapka 270. Masarykova základní škola a Mateřská škola Krupka, Masarykova 461</t>
  </si>
  <si>
    <t>60232722 , 60232749</t>
  </si>
  <si>
    <t>102565279, 102465000</t>
  </si>
  <si>
    <t>600084795, 600084752</t>
  </si>
  <si>
    <t>„Interiérové a pomůckové vybavení Masarykova ZŠ (budova A a B) a ZŠ a SŠ K. Čapka 270, Krupka“</t>
  </si>
  <si>
    <t>Vybudování učebny fyziky, učebny chemie + přírodopis, kabinet fyziky, kabinet přírodopisu, kabinet chemie + přírodopis, laboratoř chemie, jazyková učebna, učebna dílny, přípravna dílen Bezbariérový přístup – výtah, schodolez, bezbariérové WC
Vzorec méně rozvinutý region (90 % EFRR)</t>
  </si>
  <si>
    <t>Základní škola Proboštov, okres Teplice</t>
  </si>
  <si>
    <t>ZŠ Proboštov - dílny - čistá a prašná zóna</t>
  </si>
  <si>
    <t>stavební úpravy učebny, sanace vlhkosti, výměna podlahy a další práce související s rekonstrukcí učebny
pořízení vybavení do prašné části (hoblice, svěráky atp.)
pořízení vybavení do čisté části (robotika)</t>
  </si>
  <si>
    <t>1) výběr projektanta pro zhotovení PD (dokončení k 01/23)</t>
  </si>
  <si>
    <t>nerelevantní, nejedná se o zásah do nosných zdí</t>
  </si>
  <si>
    <t>ZŠ a MŠ Kostomlaty pod Milešovkou</t>
  </si>
  <si>
    <t>Vzorec méně rozvinutý (85 % EFRR)</t>
  </si>
  <si>
    <t>Výběr dodavatele</t>
  </si>
  <si>
    <t>Nepotřebné</t>
  </si>
  <si>
    <t>Venkovní učebna</t>
  </si>
  <si>
    <t>PD</t>
  </si>
  <si>
    <t>Probíhá řízení</t>
  </si>
  <si>
    <t>Rozšíření kapacity školní kuchyně</t>
  </si>
  <si>
    <t>zpracováváme PD</t>
  </si>
  <si>
    <t>Není</t>
  </si>
  <si>
    <t>Polytechnická učebna</t>
  </si>
  <si>
    <t>vybudování polytechnické učebny s dílnou a zázemím pro kabinet, sklad a wc</t>
  </si>
  <si>
    <t>ZŠ s RVMPP, Teplice, Buzulucká 392</t>
  </si>
  <si>
    <t>600084647 Čj. Z596</t>
  </si>
  <si>
    <t>Edukační robotika pro I. stupeň ZŠ</t>
  </si>
  <si>
    <t>Teplice - Řetenice</t>
  </si>
  <si>
    <t>Vybudování venkovní přírodovědné učebny s celoročním využitím v prostoru zahrady, modernizace kabinetů přírodovědných a humanitních kabinetů, realizace zázemí pro školní klub, vybudování klidové zóny ve školní zahradě</t>
  </si>
  <si>
    <t>Modernizace vnitřního vybavení skleníku pro další využití k výuce přírodovědy, přírodopisu, chemie a fyziky</t>
  </si>
  <si>
    <t xml:space="preserve">Základní škola a Střední škola Krupka, Karla Čapka 270  </t>
  </si>
  <si>
    <t>Realizace energetické úspory v ŠJ modernizací stávajícího provozu školní jídelny</t>
  </si>
  <si>
    <t>Cílem projektu je realizace energetické úspory spočívající ve výměně stávajícího zařízení školní jídelny, které neodpovídá standardům kuchyně 21. století. Celková rekonstrukce zahrnující revitalizaci zázemí (elektronistalace, vzduchotechnika, chladicí sklady) a školní kuchyně (výměna a doplnění konvektomatů, kotlů, výdejního zařízení, doplnění systému typu vario, doplnění a modernizace systému mytí použitého nádobí - realizace úspor vody)</t>
  </si>
  <si>
    <t>Školní zahrada jako místo praktického environmentálního vzdělávání</t>
  </si>
  <si>
    <t>Rekonstrukce topného systému v celém objektu školy</t>
  </si>
  <si>
    <t>Vybudování dětského hřiště u školní budovy Krupka, Karla Čapka 270</t>
  </si>
  <si>
    <t>Cílem projektu je vybudování venkovního centra školy pro realizaci vzdělávacích aktivit environmentálního obsahu zahrnujících možnosti propojování teoretického vzdělávání v přírodovědných předmětech s předmětem Pracovní výchova ze vzdělávací oblasti Člověk a svět práce (pěstební a pěstitelské práce v praxi, pozorování přírodních jevů v rámci roku).</t>
  </si>
  <si>
    <t>Cílem projektu je nabídka dalších neformálních vzdělávacích aktivit pomocí prvků dětského školního hřiště, které rozšíří vzdělávací aktivity školní družiny o možnost smysluplného trávení volného času, včetně rozvoje kompetencí osobnostní a sociální výchovy v rámci realizace ŠVP ŠD, popř. ŠK.</t>
  </si>
  <si>
    <t xml:space="preserve">Vybudování rozsáhlých multifunkčních odborných učeben včetně kompletního zázemí (WC, kuchyňka, šatna) a mobility (vybudování výtahu). Vybudované multifunkční odborné učebny budou využívány ve výuce, ale i pro zájmové a neformální vzdělávání (kroužky, přednášky, besedy).
Multifunkční odborná učebna se bude skládat z pracovní části (slouží k operativnímu usazení žáků a dalších klientů do pracovních skupin, či k frontální výuce či besedě) a z mobiliáře, kde budou uskladněny pomůcky tak, aby se flexibilně a operativně učebna změnila ke konkrétnímu účelu (mikroskopy, malířské stojany, hvězdářský dalekohled…). 
</t>
  </si>
  <si>
    <t>Strategický rámec MAP - seznam investičních priorit MŠ a ZŠ (2021-2025)</t>
  </si>
  <si>
    <t>Mateřská škola "Čtyřlístek", Novosedlice, příspěvková organizace</t>
  </si>
  <si>
    <t>obec Novosedlice</t>
  </si>
  <si>
    <t>Výstavba nové mateřské školy v obci Novosedlice</t>
  </si>
  <si>
    <t>Ústecký kraj</t>
  </si>
  <si>
    <t>ve fázi zhotovení architektonické studie</t>
  </si>
  <si>
    <t>Rekonstrukce stávající budovy mateřské školy v obci Novosedlice a vybudování únikové cesty</t>
  </si>
  <si>
    <t>zpracovaná dílčí PD</t>
  </si>
  <si>
    <t>2025</t>
  </si>
  <si>
    <t>Schváleno v Teplicích dne 29. 6. 2023 Řidicím výborem projektu MAP III ORP Teplice</t>
  </si>
  <si>
    <t>Vybavení učeben novými IA tabulemi</t>
  </si>
  <si>
    <t>část PD</t>
  </si>
  <si>
    <t>Nerele-
vantní</t>
  </si>
  <si>
    <t>Rekonstrukce specializované učebny a obnova vybavení novými IT pro žáky</t>
  </si>
  <si>
    <t>Výměna zářivkového osvětlení v učebnách a dalších prostorách školy za efektivní a úspornou LED technologii</t>
  </si>
  <si>
    <t>Zpracován PZ, TZ, podáno do IROP2, zatím pod čarou</t>
  </si>
  <si>
    <t>Vybudování přírodní zahrady se sportovištěm</t>
  </si>
  <si>
    <t>Rekonstrukce kotelny, zateplení střech v budově Hrdlovská</t>
  </si>
  <si>
    <t>Modernizace ICT učebny</t>
  </si>
  <si>
    <t>Vybavení IT učebny HW, SW a pomůckami</t>
  </si>
  <si>
    <t>připraven k podání</t>
  </si>
  <si>
    <t>není třeba</t>
  </si>
  <si>
    <t>Modernizace učebny přírodopisu</t>
  </si>
  <si>
    <t>Modernizace učebny , vybavení nábytkem, pomůckami, HW, SW</t>
  </si>
  <si>
    <t>připravena PD</t>
  </si>
  <si>
    <t>Modernizace učeben přírodních věd</t>
  </si>
  <si>
    <t>Modernizace učeben, pomůckami, HW, SW</t>
  </si>
  <si>
    <t>Modernizace učebny pracovních činností, výtvarné výchovy</t>
  </si>
  <si>
    <t>Modernizace učeben na 1. st.</t>
  </si>
  <si>
    <t>Vybudování přírodní zahrady</t>
  </si>
  <si>
    <t>Vybudování přírodní zahrady, terénní úpravy</t>
  </si>
  <si>
    <t>Vybudování sportoviště</t>
  </si>
  <si>
    <t>Rekonstrukce a vybavení šaten</t>
  </si>
  <si>
    <t>Výměna osvětlení</t>
  </si>
  <si>
    <t>Modernizace osvětlení</t>
  </si>
  <si>
    <t>Rekonsrtukce elektroinstalace</t>
  </si>
  <si>
    <t>Schváleno v Teplicích dne 29. 06. 2023 Řidicím výborem projektu MAP III ORP Teplice</t>
  </si>
  <si>
    <t>6.2 Strategický rámec MAP - seznam investičních priorit MŠ (2021 - 2025) pro IROP+</t>
  </si>
  <si>
    <t>6.3 Souhrnný rámec pro investice do infrastruktury pro zájmové, neformální vzdělávání a celoživotní učení (2021-2025)</t>
  </si>
  <si>
    <t xml:space="preserve">Schváleno v Teplicích dne 29. 06. 2023 Řidicím výborem projektu MAP III ORP Teplice </t>
  </si>
  <si>
    <t>Mgr. Libor Kudrna, místopředseda ŘV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</si>
</sst>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rgb="FF92D05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b/>
      <i/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0"/>
      <name val="Calibri"/>
      <family val="2"/>
      <charset val="238"/>
    </font>
    <font>
      <sz val="10"/>
      <name val="Times New Roman"/>
      <family val="1"/>
      <charset val="238"/>
    </font>
    <font>
      <b/>
      <sz val="11"/>
      <color theme="4" tint="-0.249977111117893"/>
      <name val="Calibri Light"/>
      <family val="2"/>
      <charset val="238"/>
      <scheme val="major"/>
    </font>
    <font>
      <b/>
      <sz val="14"/>
      <color theme="4" tint="-0.249977111117893"/>
      <name val="Calibri"/>
      <family val="2"/>
      <charset val="238"/>
      <scheme val="minor"/>
    </font>
    <font>
      <b/>
      <sz val="12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66FF9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5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9" fillId="0" borderId="0" applyNumberFormat="0" applyFill="0" applyBorder="0" applyAlignment="0" applyProtection="0"/>
  </cellStyleXfs>
  <cellXfs count="287">
    <xf numFmtId="0" fontId="0" fillId="0" borderId="0" xfId="0"/>
    <xf numFmtId="0" fontId="4" fillId="0" borderId="0" xfId="0" applyFont="1"/>
    <xf numFmtId="0" fontId="5" fillId="0" borderId="0" xfId="0" applyFont="1"/>
    <xf numFmtId="0" fontId="6" fillId="2" borderId="0" xfId="0" applyFont="1" applyFill="1"/>
    <xf numFmtId="0" fontId="0" fillId="2" borderId="0" xfId="0" applyFill="1"/>
    <xf numFmtId="0" fontId="5" fillId="2" borderId="0" xfId="0" applyFont="1" applyFill="1"/>
    <xf numFmtId="0" fontId="6" fillId="0" borderId="0" xfId="0" applyFont="1"/>
    <xf numFmtId="0" fontId="2" fillId="0" borderId="0" xfId="0" applyFont="1"/>
    <xf numFmtId="0" fontId="6" fillId="0" borderId="1" xfId="0" applyFont="1" applyBorder="1"/>
    <xf numFmtId="0" fontId="6" fillId="0" borderId="2" xfId="0" applyFont="1" applyBorder="1"/>
    <xf numFmtId="0" fontId="6" fillId="0" borderId="3" xfId="0" applyFont="1" applyBorder="1" applyAlignment="1">
      <alignment horizontal="center"/>
    </xf>
    <xf numFmtId="0" fontId="5" fillId="0" borderId="4" xfId="0" applyFont="1" applyBorder="1"/>
    <xf numFmtId="9" fontId="5" fillId="0" borderId="5" xfId="1" applyFont="1" applyFill="1" applyBorder="1" applyAlignment="1" applyProtection="1">
      <alignment horizontal="center"/>
    </xf>
    <xf numFmtId="0" fontId="5" fillId="3" borderId="4" xfId="0" applyFont="1" applyFill="1" applyBorder="1"/>
    <xf numFmtId="0" fontId="0" fillId="3" borderId="0" xfId="0" applyFill="1"/>
    <xf numFmtId="9" fontId="5" fillId="3" borderId="5" xfId="1" applyFont="1" applyFill="1" applyBorder="1" applyAlignment="1" applyProtection="1">
      <alignment horizontal="center"/>
    </xf>
    <xf numFmtId="0" fontId="5" fillId="4" borderId="4" xfId="0" applyFont="1" applyFill="1" applyBorder="1"/>
    <xf numFmtId="0" fontId="0" fillId="4" borderId="0" xfId="0" applyFill="1"/>
    <xf numFmtId="9" fontId="5" fillId="4" borderId="5" xfId="1" applyFont="1" applyFill="1" applyBorder="1" applyAlignment="1" applyProtection="1">
      <alignment horizontal="center"/>
    </xf>
    <xf numFmtId="0" fontId="5" fillId="4" borderId="6" xfId="0" applyFont="1" applyFill="1" applyBorder="1"/>
    <xf numFmtId="0" fontId="0" fillId="4" borderId="7" xfId="0" applyFill="1" applyBorder="1"/>
    <xf numFmtId="9" fontId="5" fillId="4" borderId="8" xfId="1" applyFont="1" applyFill="1" applyBorder="1" applyAlignment="1" applyProtection="1">
      <alignment horizontal="center"/>
    </xf>
    <xf numFmtId="49" fontId="5" fillId="0" borderId="0" xfId="0" applyNumberFormat="1" applyFont="1"/>
    <xf numFmtId="0" fontId="3" fillId="2" borderId="0" xfId="0" applyFont="1" applyFill="1"/>
    <xf numFmtId="0" fontId="3" fillId="0" borderId="0" xfId="0" applyFont="1"/>
    <xf numFmtId="0" fontId="10" fillId="0" borderId="0" xfId="2" applyFont="1" applyProtection="1"/>
    <xf numFmtId="0" fontId="12" fillId="0" borderId="0" xfId="0" applyFont="1"/>
    <xf numFmtId="0" fontId="0" fillId="0" borderId="0" xfId="0" applyProtection="1">
      <protection locked="0"/>
    </xf>
    <xf numFmtId="3" fontId="0" fillId="0" borderId="0" xfId="0" applyNumberFormat="1" applyProtection="1">
      <protection locked="0"/>
    </xf>
    <xf numFmtId="0" fontId="2" fillId="0" borderId="0" xfId="0" applyFont="1" applyProtection="1">
      <protection locked="0"/>
    </xf>
    <xf numFmtId="0" fontId="5" fillId="0" borderId="0" xfId="0" applyFont="1" applyProtection="1">
      <protection locked="0"/>
    </xf>
    <xf numFmtId="0" fontId="18" fillId="0" borderId="0" xfId="0" applyFont="1" applyProtection="1">
      <protection locked="0"/>
    </xf>
    <xf numFmtId="3" fontId="18" fillId="0" borderId="0" xfId="0" applyNumberFormat="1" applyFont="1" applyProtection="1">
      <protection locked="0"/>
    </xf>
    <xf numFmtId="0" fontId="0" fillId="0" borderId="0" xfId="0" applyAlignment="1" applyProtection="1">
      <alignment vertical="center"/>
      <protection locked="0"/>
    </xf>
    <xf numFmtId="3" fontId="5" fillId="0" borderId="0" xfId="0" applyNumberFormat="1" applyFont="1" applyProtection="1">
      <protection locked="0"/>
    </xf>
    <xf numFmtId="0" fontId="0" fillId="5" borderId="0" xfId="0" applyFill="1" applyProtection="1">
      <protection locked="0"/>
    </xf>
    <xf numFmtId="0" fontId="0" fillId="0" borderId="0" xfId="0" applyAlignment="1" applyProtection="1">
      <alignment horizontal="center"/>
      <protection locked="0"/>
    </xf>
    <xf numFmtId="49" fontId="0" fillId="0" borderId="0" xfId="0" applyNumberFormat="1" applyProtection="1">
      <protection locked="0"/>
    </xf>
    <xf numFmtId="49" fontId="18" fillId="0" borderId="0" xfId="0" applyNumberFormat="1" applyFont="1" applyProtection="1">
      <protection locked="0"/>
    </xf>
    <xf numFmtId="49" fontId="0" fillId="0" borderId="0" xfId="0" applyNumberFormat="1"/>
    <xf numFmtId="0" fontId="0" fillId="0" borderId="0" xfId="0" applyAlignment="1" applyProtection="1">
      <alignment wrapText="1"/>
      <protection locked="0"/>
    </xf>
    <xf numFmtId="0" fontId="0" fillId="0" borderId="0" xfId="0" applyAlignment="1">
      <alignment wrapText="1"/>
    </xf>
    <xf numFmtId="0" fontId="5" fillId="0" borderId="0" xfId="0" applyFont="1" applyAlignment="1" applyProtection="1">
      <alignment wrapText="1"/>
      <protection locked="0"/>
    </xf>
    <xf numFmtId="49" fontId="5" fillId="0" borderId="0" xfId="0" applyNumberFormat="1" applyFont="1" applyProtection="1">
      <protection locked="0"/>
    </xf>
    <xf numFmtId="49" fontId="2" fillId="0" borderId="0" xfId="0" applyNumberFormat="1" applyFont="1" applyProtection="1">
      <protection locked="0"/>
    </xf>
    <xf numFmtId="0" fontId="0" fillId="0" borderId="0" xfId="0" applyAlignment="1" applyProtection="1">
      <alignment horizontal="center" vertical="center"/>
      <protection locked="0"/>
    </xf>
    <xf numFmtId="0" fontId="5" fillId="0" borderId="0" xfId="0" applyFont="1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0" fillId="0" borderId="0" xfId="0" applyAlignment="1" applyProtection="1">
      <alignment vertical="center" wrapText="1"/>
      <protection locked="0"/>
    </xf>
    <xf numFmtId="0" fontId="18" fillId="0" borderId="0" xfId="0" applyFont="1" applyAlignment="1" applyProtection="1">
      <alignment vertical="center" wrapText="1"/>
      <protection locked="0"/>
    </xf>
    <xf numFmtId="0" fontId="0" fillId="0" borderId="0" xfId="0" applyAlignment="1">
      <alignment vertical="center" wrapText="1"/>
    </xf>
    <xf numFmtId="0" fontId="0" fillId="0" borderId="0" xfId="0" applyAlignment="1" applyProtection="1">
      <alignment horizontal="left" vertical="center" wrapText="1"/>
      <protection locked="0"/>
    </xf>
    <xf numFmtId="0" fontId="18" fillId="0" borderId="0" xfId="0" applyFont="1" applyAlignment="1" applyProtection="1">
      <alignment horizontal="left" vertical="center" wrapText="1"/>
      <protection locked="0"/>
    </xf>
    <xf numFmtId="0" fontId="0" fillId="0" borderId="0" xfId="0" applyAlignment="1">
      <alignment horizontal="left" vertical="center" wrapText="1"/>
    </xf>
    <xf numFmtId="3" fontId="0" fillId="0" borderId="0" xfId="0" applyNumberFormat="1" applyAlignment="1" applyProtection="1">
      <alignment horizontal="right" wrapText="1"/>
      <protection locked="0"/>
    </xf>
    <xf numFmtId="3" fontId="18" fillId="0" borderId="0" xfId="0" applyNumberFormat="1" applyFont="1" applyAlignment="1" applyProtection="1">
      <alignment horizontal="right" wrapText="1"/>
      <protection locked="0"/>
    </xf>
    <xf numFmtId="0" fontId="0" fillId="0" borderId="0" xfId="0" applyAlignment="1">
      <alignment horizontal="right" wrapText="1"/>
    </xf>
    <xf numFmtId="0" fontId="18" fillId="0" borderId="0" xfId="0" applyFont="1" applyAlignment="1" applyProtection="1">
      <alignment vertical="center"/>
      <protection locked="0"/>
    </xf>
    <xf numFmtId="0" fontId="5" fillId="0" borderId="0" xfId="0" applyFont="1" applyAlignment="1" applyProtection="1">
      <alignment vertical="center" wrapText="1"/>
      <protection locked="0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 applyProtection="1">
      <alignment horizontal="center" vertical="center" wrapText="1"/>
      <protection locked="0"/>
    </xf>
    <xf numFmtId="0" fontId="5" fillId="0" borderId="0" xfId="0" applyFont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0" fontId="5" fillId="0" borderId="0" xfId="0" applyFont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0" fillId="5" borderId="0" xfId="0" applyFill="1" applyAlignment="1" applyProtection="1">
      <alignment horizontal="center" vertical="center" wrapText="1"/>
      <protection locked="0"/>
    </xf>
    <xf numFmtId="0" fontId="0" fillId="5" borderId="0" xfId="0" applyFill="1" applyAlignment="1" applyProtection="1">
      <alignment horizontal="left" vertical="center" wrapText="1"/>
      <protection locked="0"/>
    </xf>
    <xf numFmtId="3" fontId="0" fillId="0" borderId="0" xfId="0" applyNumberFormat="1" applyAlignment="1" applyProtection="1">
      <alignment horizontal="right" vertical="center"/>
      <protection locked="0"/>
    </xf>
    <xf numFmtId="0" fontId="0" fillId="0" borderId="0" xfId="0" applyAlignment="1">
      <alignment horizontal="right" vertical="center"/>
    </xf>
    <xf numFmtId="0" fontId="15" fillId="0" borderId="27" xfId="0" applyFont="1" applyBorder="1" applyAlignment="1" applyProtection="1">
      <alignment vertical="top"/>
      <protection locked="0"/>
    </xf>
    <xf numFmtId="0" fontId="15" fillId="0" borderId="27" xfId="0" applyFont="1" applyBorder="1" applyAlignment="1" applyProtection="1">
      <alignment vertical="top" wrapText="1"/>
      <protection locked="0"/>
    </xf>
    <xf numFmtId="0" fontId="15" fillId="0" borderId="27" xfId="0" applyFont="1" applyBorder="1" applyAlignment="1">
      <alignment horizontal="right" vertical="top"/>
    </xf>
    <xf numFmtId="49" fontId="15" fillId="0" borderId="27" xfId="0" applyNumberFormat="1" applyFont="1" applyBorder="1" applyAlignment="1" applyProtection="1">
      <alignment horizontal="right" vertical="top"/>
      <protection locked="0"/>
    </xf>
    <xf numFmtId="0" fontId="15" fillId="0" borderId="27" xfId="0" applyFont="1" applyBorder="1" applyAlignment="1">
      <alignment horizontal="left" vertical="top" wrapText="1"/>
    </xf>
    <xf numFmtId="0" fontId="15" fillId="0" borderId="27" xfId="0" applyFont="1" applyBorder="1" applyAlignment="1">
      <alignment vertical="top" wrapText="1"/>
    </xf>
    <xf numFmtId="3" fontId="15" fillId="0" borderId="27" xfId="0" applyNumberFormat="1" applyFont="1" applyBorder="1" applyAlignment="1" applyProtection="1">
      <alignment horizontal="right" vertical="top" wrapText="1"/>
      <protection locked="0"/>
    </xf>
    <xf numFmtId="0" fontId="15" fillId="0" borderId="27" xfId="0" applyFont="1" applyBorder="1" applyAlignment="1" applyProtection="1">
      <alignment horizontal="center" vertical="top"/>
      <protection locked="0"/>
    </xf>
    <xf numFmtId="0" fontId="15" fillId="0" borderId="27" xfId="0" applyFont="1" applyBorder="1" applyAlignment="1" applyProtection="1">
      <alignment horizontal="center" vertical="top" wrapText="1"/>
      <protection locked="0"/>
    </xf>
    <xf numFmtId="3" fontId="15" fillId="0" borderId="27" xfId="0" applyNumberFormat="1" applyFont="1" applyBorder="1" applyAlignment="1" applyProtection="1">
      <alignment horizontal="right" vertical="top"/>
      <protection locked="0"/>
    </xf>
    <xf numFmtId="49" fontId="15" fillId="0" borderId="27" xfId="0" applyNumberFormat="1" applyFont="1" applyBorder="1" applyAlignment="1" applyProtection="1">
      <alignment horizontal="center" vertical="top"/>
      <protection locked="0"/>
    </xf>
    <xf numFmtId="0" fontId="15" fillId="6" borderId="27" xfId="0" applyFont="1" applyFill="1" applyBorder="1" applyAlignment="1">
      <alignment horizontal="left" vertical="top" wrapText="1"/>
    </xf>
    <xf numFmtId="0" fontId="23" fillId="0" borderId="27" xfId="0" applyFont="1" applyBorder="1" applyAlignment="1">
      <alignment horizontal="left" vertical="top" wrapText="1"/>
    </xf>
    <xf numFmtId="0" fontId="15" fillId="5" borderId="17" xfId="0" applyFont="1" applyFill="1" applyBorder="1" applyAlignment="1">
      <alignment horizontal="center" vertical="top" wrapText="1"/>
    </xf>
    <xf numFmtId="0" fontId="15" fillId="5" borderId="20" xfId="0" applyFont="1" applyFill="1" applyBorder="1" applyAlignment="1">
      <alignment horizontal="center" vertical="top" wrapText="1"/>
    </xf>
    <xf numFmtId="0" fontId="15" fillId="5" borderId="18" xfId="0" applyFont="1" applyFill="1" applyBorder="1" applyAlignment="1">
      <alignment horizontal="center" vertical="top" wrapText="1"/>
    </xf>
    <xf numFmtId="0" fontId="23" fillId="0" borderId="27" xfId="0" applyFont="1" applyBorder="1" applyAlignment="1" applyProtection="1">
      <alignment vertical="top" wrapText="1"/>
      <protection locked="0"/>
    </xf>
    <xf numFmtId="0" fontId="23" fillId="5" borderId="27" xfId="0" applyFont="1" applyFill="1" applyBorder="1" applyAlignment="1">
      <alignment vertical="top"/>
    </xf>
    <xf numFmtId="49" fontId="23" fillId="5" borderId="27" xfId="0" applyNumberFormat="1" applyFont="1" applyFill="1" applyBorder="1" applyAlignment="1" applyProtection="1">
      <alignment vertical="top"/>
      <protection locked="0"/>
    </xf>
    <xf numFmtId="0" fontId="27" fillId="5" borderId="27" xfId="0" applyFont="1" applyFill="1" applyBorder="1" applyAlignment="1">
      <alignment horizontal="left" vertical="top" wrapText="1"/>
    </xf>
    <xf numFmtId="0" fontId="23" fillId="5" borderId="27" xfId="0" applyFont="1" applyFill="1" applyBorder="1" applyAlignment="1" applyProtection="1">
      <alignment vertical="top"/>
      <protection locked="0"/>
    </xf>
    <xf numFmtId="0" fontId="23" fillId="5" borderId="27" xfId="0" applyFont="1" applyFill="1" applyBorder="1" applyAlignment="1" applyProtection="1">
      <alignment vertical="top" wrapText="1"/>
      <protection locked="0"/>
    </xf>
    <xf numFmtId="0" fontId="27" fillId="5" borderId="27" xfId="0" applyFont="1" applyFill="1" applyBorder="1" applyAlignment="1">
      <alignment vertical="top" wrapText="1"/>
    </xf>
    <xf numFmtId="3" fontId="27" fillId="5" borderId="27" xfId="0" applyNumberFormat="1" applyFont="1" applyFill="1" applyBorder="1" applyAlignment="1">
      <alignment horizontal="right" vertical="top" wrapText="1"/>
    </xf>
    <xf numFmtId="0" fontId="23" fillId="0" borderId="27" xfId="0" applyFont="1" applyBorder="1" applyAlignment="1" applyProtection="1">
      <alignment vertical="top"/>
      <protection locked="0"/>
    </xf>
    <xf numFmtId="0" fontId="27" fillId="5" borderId="27" xfId="0" applyFont="1" applyFill="1" applyBorder="1" applyAlignment="1">
      <alignment horizontal="justify" vertical="top" wrapText="1"/>
    </xf>
    <xf numFmtId="0" fontId="23" fillId="0" borderId="27" xfId="0" applyFont="1" applyBorder="1" applyAlignment="1">
      <alignment vertical="top"/>
    </xf>
    <xf numFmtId="49" fontId="23" fillId="0" borderId="27" xfId="0" applyNumberFormat="1" applyFont="1" applyBorder="1" applyAlignment="1" applyProtection="1">
      <alignment vertical="top"/>
      <protection locked="0"/>
    </xf>
    <xf numFmtId="0" fontId="23" fillId="0" borderId="27" xfId="0" applyFont="1" applyBorder="1" applyAlignment="1">
      <alignment horizontal="left" vertical="top"/>
    </xf>
    <xf numFmtId="3" fontId="23" fillId="0" borderId="27" xfId="0" applyNumberFormat="1" applyFont="1" applyBorder="1" applyAlignment="1" applyProtection="1">
      <alignment horizontal="right" vertical="top" wrapText="1"/>
      <protection locked="0"/>
    </xf>
    <xf numFmtId="0" fontId="23" fillId="0" borderId="27" xfId="0" applyFont="1" applyBorder="1" applyAlignment="1">
      <alignment vertical="top" wrapText="1"/>
    </xf>
    <xf numFmtId="0" fontId="28" fillId="6" borderId="27" xfId="0" applyFont="1" applyFill="1" applyBorder="1" applyAlignment="1">
      <alignment horizontal="left" vertical="top" wrapText="1"/>
    </xf>
    <xf numFmtId="0" fontId="28" fillId="6" borderId="27" xfId="0" applyFont="1" applyFill="1" applyBorder="1" applyAlignment="1">
      <alignment horizontal="justify" vertical="top" wrapText="1"/>
    </xf>
    <xf numFmtId="0" fontId="27" fillId="6" borderId="27" xfId="0" applyFont="1" applyFill="1" applyBorder="1" applyAlignment="1">
      <alignment horizontal="left" vertical="top" wrapText="1"/>
    </xf>
    <xf numFmtId="0" fontId="27" fillId="6" borderId="27" xfId="0" applyFont="1" applyFill="1" applyBorder="1" applyAlignment="1">
      <alignment horizontal="justify" vertical="top" wrapText="1"/>
    </xf>
    <xf numFmtId="0" fontId="23" fillId="0" borderId="27" xfId="0" applyFont="1" applyBorder="1" applyAlignment="1">
      <alignment horizontal="center" vertical="top"/>
    </xf>
    <xf numFmtId="0" fontId="23" fillId="6" borderId="27" xfId="0" applyFont="1" applyFill="1" applyBorder="1" applyAlignment="1">
      <alignment horizontal="left" vertical="top" wrapText="1"/>
    </xf>
    <xf numFmtId="0" fontId="32" fillId="0" borderId="0" xfId="0" applyFont="1" applyProtection="1">
      <protection locked="0"/>
    </xf>
    <xf numFmtId="0" fontId="15" fillId="0" borderId="0" xfId="0" applyFont="1" applyAlignment="1" applyProtection="1">
      <alignment horizontal="center" vertical="top"/>
      <protection locked="0"/>
    </xf>
    <xf numFmtId="0" fontId="15" fillId="0" borderId="0" xfId="0" applyFont="1" applyAlignment="1" applyProtection="1">
      <alignment vertical="top"/>
      <protection locked="0"/>
    </xf>
    <xf numFmtId="0" fontId="15" fillId="0" borderId="0" xfId="0" applyFont="1" applyAlignment="1" applyProtection="1">
      <alignment vertical="top" wrapText="1"/>
      <protection locked="0"/>
    </xf>
    <xf numFmtId="49" fontId="15" fillId="0" borderId="0" xfId="0" applyNumberFormat="1" applyFont="1" applyAlignment="1">
      <alignment horizontal="right" vertical="top"/>
    </xf>
    <xf numFmtId="49" fontId="15" fillId="0" borderId="0" xfId="0" applyNumberFormat="1" applyFont="1" applyAlignment="1" applyProtection="1">
      <alignment horizontal="right" vertical="top"/>
      <protection locked="0"/>
    </xf>
    <xf numFmtId="0" fontId="15" fillId="0" borderId="0" xfId="0" applyFont="1" applyAlignment="1">
      <alignment horizontal="right" vertical="top"/>
    </xf>
    <xf numFmtId="0" fontId="15" fillId="0" borderId="0" xfId="0" applyFont="1" applyAlignment="1">
      <alignment horizontal="left" vertical="top"/>
    </xf>
    <xf numFmtId="49" fontId="15" fillId="0" borderId="27" xfId="0" applyNumberFormat="1" applyFont="1" applyBorder="1" applyAlignment="1">
      <alignment horizontal="right" vertical="top"/>
    </xf>
    <xf numFmtId="0" fontId="15" fillId="0" borderId="27" xfId="0" applyFont="1" applyBorder="1" applyAlignment="1">
      <alignment horizontal="left" vertical="top"/>
    </xf>
    <xf numFmtId="0" fontId="15" fillId="0" borderId="27" xfId="0" applyFont="1" applyBorder="1" applyAlignment="1">
      <alignment vertical="top"/>
    </xf>
    <xf numFmtId="3" fontId="23" fillId="0" borderId="27" xfId="0" applyNumberFormat="1" applyFont="1" applyBorder="1" applyAlignment="1" applyProtection="1">
      <alignment vertical="top"/>
      <protection locked="0"/>
    </xf>
    <xf numFmtId="3" fontId="23" fillId="0" borderId="27" xfId="0" applyNumberFormat="1" applyFont="1" applyBorder="1" applyAlignment="1">
      <alignment horizontal="right" vertical="top"/>
    </xf>
    <xf numFmtId="0" fontId="15" fillId="0" borderId="27" xfId="0" applyFont="1" applyBorder="1" applyAlignment="1" applyProtection="1">
      <alignment horizontal="left" vertical="top"/>
      <protection locked="0"/>
    </xf>
    <xf numFmtId="3" fontId="15" fillId="0" borderId="27" xfId="0" applyNumberFormat="1" applyFont="1" applyBorder="1" applyAlignment="1" applyProtection="1">
      <alignment vertical="top"/>
      <protection locked="0"/>
    </xf>
    <xf numFmtId="0" fontId="15" fillId="0" borderId="48" xfId="0" applyFont="1" applyBorder="1" applyAlignment="1" applyProtection="1">
      <alignment vertical="top" wrapText="1"/>
      <protection locked="0"/>
    </xf>
    <xf numFmtId="0" fontId="15" fillId="0" borderId="48" xfId="0" applyFont="1" applyBorder="1" applyAlignment="1" applyProtection="1">
      <alignment vertical="top"/>
      <protection locked="0"/>
    </xf>
    <xf numFmtId="0" fontId="15" fillId="0" borderId="48" xfId="0" applyFont="1" applyBorder="1" applyAlignment="1" applyProtection="1">
      <alignment horizontal="center" vertical="top"/>
      <protection locked="0"/>
    </xf>
    <xf numFmtId="0" fontId="15" fillId="5" borderId="27" xfId="0" applyFont="1" applyFill="1" applyBorder="1" applyAlignment="1" applyProtection="1">
      <alignment wrapText="1"/>
      <protection locked="0"/>
    </xf>
    <xf numFmtId="0" fontId="15" fillId="0" borderId="27" xfId="0" applyFont="1" applyBorder="1" applyAlignment="1" applyProtection="1">
      <alignment wrapText="1"/>
      <protection locked="0"/>
    </xf>
    <xf numFmtId="3" fontId="15" fillId="0" borderId="48" xfId="0" applyNumberFormat="1" applyFont="1" applyBorder="1" applyAlignment="1" applyProtection="1">
      <alignment vertical="top"/>
      <protection locked="0"/>
    </xf>
    <xf numFmtId="0" fontId="15" fillId="0" borderId="27" xfId="0" applyFont="1" applyBorder="1" applyAlignment="1" applyProtection="1">
      <alignment horizontal="left" vertical="top" wrapText="1"/>
      <protection locked="0"/>
    </xf>
    <xf numFmtId="0" fontId="15" fillId="0" borderId="27" xfId="0" applyFont="1" applyBorder="1" applyAlignment="1">
      <alignment horizontal="center" vertical="top"/>
    </xf>
    <xf numFmtId="49" fontId="15" fillId="0" borderId="27" xfId="0" applyNumberFormat="1" applyFont="1" applyBorder="1" applyAlignment="1">
      <alignment horizontal="center" vertical="top"/>
    </xf>
    <xf numFmtId="3" fontId="15" fillId="0" borderId="27" xfId="0" applyNumberFormat="1" applyFont="1" applyBorder="1" applyAlignment="1">
      <alignment horizontal="right" vertical="top" wrapText="1"/>
    </xf>
    <xf numFmtId="49" fontId="15" fillId="0" borderId="27" xfId="0" applyNumberFormat="1" applyFont="1" applyBorder="1" applyAlignment="1">
      <alignment horizontal="right" vertical="top" wrapText="1"/>
    </xf>
    <xf numFmtId="0" fontId="26" fillId="0" borderId="27" xfId="0" applyFont="1" applyBorder="1" applyAlignment="1">
      <alignment horizontal="center" vertical="top"/>
    </xf>
    <xf numFmtId="3" fontId="15" fillId="0" borderId="27" xfId="0" applyNumberFormat="1" applyFont="1" applyBorder="1" applyAlignment="1">
      <alignment horizontal="right" vertical="top"/>
    </xf>
    <xf numFmtId="0" fontId="22" fillId="0" borderId="27" xfId="0" applyFont="1" applyBorder="1" applyAlignment="1">
      <alignment horizontal="left" vertical="top" wrapText="1"/>
    </xf>
    <xf numFmtId="17" fontId="15" fillId="0" borderId="27" xfId="0" applyNumberFormat="1" applyFont="1" applyBorder="1" applyAlignment="1" applyProtection="1">
      <alignment vertical="top"/>
      <protection locked="0"/>
    </xf>
    <xf numFmtId="17" fontId="15" fillId="0" borderId="27" xfId="0" applyNumberFormat="1" applyFont="1" applyBorder="1" applyAlignment="1" applyProtection="1">
      <alignment horizontal="center" vertical="top"/>
      <protection locked="0"/>
    </xf>
    <xf numFmtId="0" fontId="0" fillId="0" borderId="0" xfId="0" applyAlignment="1">
      <alignment vertical="top"/>
    </xf>
    <xf numFmtId="0" fontId="23" fillId="0" borderId="27" xfId="0" applyFont="1" applyBorder="1" applyAlignment="1" applyProtection="1">
      <alignment horizontal="left" vertical="top" wrapText="1"/>
      <protection locked="0"/>
    </xf>
    <xf numFmtId="0" fontId="0" fillId="0" borderId="27" xfId="0" applyBorder="1" applyAlignment="1" applyProtection="1">
      <alignment horizontal="center" vertical="top"/>
      <protection locked="0"/>
    </xf>
    <xf numFmtId="49" fontId="15" fillId="0" borderId="27" xfId="0" applyNumberFormat="1" applyFont="1" applyBorder="1" applyAlignment="1" applyProtection="1">
      <alignment vertical="top"/>
      <protection locked="0"/>
    </xf>
    <xf numFmtId="0" fontId="0" fillId="0" borderId="27" xfId="0" applyBorder="1" applyAlignment="1">
      <alignment horizontal="left" vertical="top" wrapText="1"/>
    </xf>
    <xf numFmtId="0" fontId="5" fillId="0" borderId="27" xfId="0" applyFont="1" applyBorder="1" applyAlignment="1">
      <alignment horizontal="left" vertical="top" wrapText="1"/>
    </xf>
    <xf numFmtId="0" fontId="23" fillId="0" borderId="27" xfId="0" applyFont="1" applyBorder="1" applyAlignment="1" applyProtection="1">
      <alignment horizontal="center" vertical="top" wrapText="1"/>
      <protection locked="0"/>
    </xf>
    <xf numFmtId="0" fontId="23" fillId="0" borderId="27" xfId="0" applyFont="1" applyBorder="1" applyAlignment="1" applyProtection="1">
      <alignment horizontal="center" vertical="top"/>
      <protection locked="0"/>
    </xf>
    <xf numFmtId="3" fontId="23" fillId="0" borderId="27" xfId="0" applyNumberFormat="1" applyFont="1" applyBorder="1" applyAlignment="1" applyProtection="1">
      <alignment horizontal="right" vertical="top"/>
      <protection locked="0"/>
    </xf>
    <xf numFmtId="0" fontId="22" fillId="0" borderId="27" xfId="0" applyFont="1" applyBorder="1" applyAlignment="1" applyProtection="1">
      <alignment horizontal="center" vertical="top"/>
      <protection locked="0"/>
    </xf>
    <xf numFmtId="3" fontId="15" fillId="0" borderId="27" xfId="0" applyNumberFormat="1" applyFont="1" applyBorder="1" applyAlignment="1" applyProtection="1">
      <alignment vertical="top" wrapText="1"/>
      <protection locked="0"/>
    </xf>
    <xf numFmtId="0" fontId="6" fillId="0" borderId="0" xfId="0" applyFont="1" applyProtection="1">
      <protection locked="0"/>
    </xf>
    <xf numFmtId="0" fontId="15" fillId="0" borderId="40" xfId="0" applyFont="1" applyBorder="1" applyAlignment="1">
      <alignment horizontal="center" vertical="top" wrapText="1"/>
    </xf>
    <xf numFmtId="0" fontId="15" fillId="0" borderId="41" xfId="0" applyFont="1" applyBorder="1" applyAlignment="1">
      <alignment horizontal="center" vertical="top" wrapText="1"/>
    </xf>
    <xf numFmtId="0" fontId="13" fillId="5" borderId="40" xfId="0" applyFont="1" applyFill="1" applyBorder="1" applyAlignment="1">
      <alignment horizontal="center" vertical="top" wrapText="1"/>
    </xf>
    <xf numFmtId="0" fontId="13" fillId="5" borderId="46" xfId="0" applyFont="1" applyFill="1" applyBorder="1" applyAlignment="1">
      <alignment horizontal="center" vertical="top" wrapText="1"/>
    </xf>
    <xf numFmtId="3" fontId="15" fillId="0" borderId="40" xfId="0" applyNumberFormat="1" applyFont="1" applyBorder="1" applyAlignment="1">
      <alignment horizontal="center" vertical="top" wrapText="1"/>
    </xf>
    <xf numFmtId="0" fontId="15" fillId="0" borderId="0" xfId="0" applyFont="1" applyAlignment="1" applyProtection="1">
      <alignment wrapText="1"/>
      <protection locked="0"/>
    </xf>
    <xf numFmtId="3" fontId="15" fillId="0" borderId="0" xfId="0" applyNumberFormat="1" applyFont="1" applyAlignment="1" applyProtection="1">
      <alignment vertical="top"/>
      <protection locked="0"/>
    </xf>
    <xf numFmtId="0" fontId="0" fillId="0" borderId="27" xfId="0" applyBorder="1" applyAlignment="1" applyProtection="1">
      <alignment wrapText="1"/>
      <protection locked="0"/>
    </xf>
    <xf numFmtId="0" fontId="0" fillId="0" borderId="27" xfId="0" applyBorder="1" applyAlignment="1">
      <alignment vertical="top" wrapText="1"/>
    </xf>
    <xf numFmtId="49" fontId="0" fillId="0" borderId="0" xfId="0" applyNumberFormat="1" applyAlignment="1" applyProtection="1">
      <alignment horizontal="center"/>
      <protection locked="0"/>
    </xf>
    <xf numFmtId="49" fontId="5" fillId="0" borderId="0" xfId="0" applyNumberFormat="1" applyFont="1" applyAlignment="1" applyProtection="1">
      <alignment horizontal="center"/>
      <protection locked="0"/>
    </xf>
    <xf numFmtId="49" fontId="0" fillId="0" borderId="0" xfId="0" applyNumberFormat="1" applyAlignment="1">
      <alignment horizontal="center"/>
    </xf>
    <xf numFmtId="0" fontId="15" fillId="5" borderId="27" xfId="0" applyFont="1" applyFill="1" applyBorder="1" applyAlignment="1">
      <alignment horizontal="left" vertical="top" wrapText="1"/>
    </xf>
    <xf numFmtId="0" fontId="15" fillId="5" borderId="27" xfId="0" applyFont="1" applyFill="1" applyBorder="1" applyAlignment="1" applyProtection="1">
      <alignment horizontal="center" vertical="top" wrapText="1"/>
      <protection locked="0"/>
    </xf>
    <xf numFmtId="0" fontId="15" fillId="5" borderId="27" xfId="0" applyFont="1" applyFill="1" applyBorder="1" applyAlignment="1" applyProtection="1">
      <alignment horizontal="center" vertical="top"/>
      <protection locked="0"/>
    </xf>
    <xf numFmtId="49" fontId="15" fillId="5" borderId="27" xfId="0" applyNumberFormat="1" applyFont="1" applyFill="1" applyBorder="1" applyAlignment="1" applyProtection="1">
      <alignment horizontal="center" vertical="top"/>
      <protection locked="0"/>
    </xf>
    <xf numFmtId="3" fontId="15" fillId="5" borderId="27" xfId="0" applyNumberFormat="1" applyFont="1" applyFill="1" applyBorder="1" applyAlignment="1" applyProtection="1">
      <alignment horizontal="right" vertical="top"/>
      <protection locked="0"/>
    </xf>
    <xf numFmtId="0" fontId="15" fillId="5" borderId="27" xfId="0" applyFont="1" applyFill="1" applyBorder="1" applyAlignment="1" applyProtection="1">
      <alignment vertical="top"/>
      <protection locked="0"/>
    </xf>
    <xf numFmtId="0" fontId="0" fillId="5" borderId="0" xfId="0" applyFill="1"/>
    <xf numFmtId="0" fontId="22" fillId="0" borderId="27" xfId="0" applyFont="1" applyBorder="1" applyAlignment="1" applyProtection="1">
      <alignment horizontal="center" vertical="top" wrapText="1"/>
      <protection locked="0"/>
    </xf>
    <xf numFmtId="3" fontId="22" fillId="0" borderId="27" xfId="0" applyNumberFormat="1" applyFont="1" applyBorder="1" applyAlignment="1" applyProtection="1">
      <alignment horizontal="right" vertical="top"/>
      <protection locked="0"/>
    </xf>
    <xf numFmtId="0" fontId="22" fillId="0" borderId="27" xfId="0" applyFont="1" applyBorder="1" applyAlignment="1" applyProtection="1">
      <alignment horizontal="left" vertical="top" wrapText="1"/>
      <protection locked="0"/>
    </xf>
    <xf numFmtId="0" fontId="5" fillId="0" borderId="27" xfId="0" applyFont="1" applyBorder="1" applyAlignment="1" applyProtection="1">
      <alignment horizontal="center" vertical="top"/>
      <protection locked="0"/>
    </xf>
    <xf numFmtId="49" fontId="0" fillId="5" borderId="0" xfId="0" applyNumberFormat="1" applyFill="1" applyProtection="1">
      <protection locked="0"/>
    </xf>
    <xf numFmtId="49" fontId="0" fillId="5" borderId="0" xfId="0" applyNumberFormat="1" applyFill="1" applyAlignment="1" applyProtection="1">
      <alignment horizontal="center"/>
      <protection locked="0"/>
    </xf>
    <xf numFmtId="49" fontId="13" fillId="5" borderId="46" xfId="0" applyNumberFormat="1" applyFont="1" applyFill="1" applyBorder="1" applyAlignment="1">
      <alignment horizontal="center" vertical="top" wrapText="1"/>
    </xf>
    <xf numFmtId="49" fontId="13" fillId="5" borderId="41" xfId="0" applyNumberFormat="1" applyFont="1" applyFill="1" applyBorder="1" applyAlignment="1">
      <alignment horizontal="center" vertical="top" wrapText="1"/>
    </xf>
    <xf numFmtId="3" fontId="15" fillId="0" borderId="41" xfId="0" applyNumberFormat="1" applyFont="1" applyBorder="1" applyAlignment="1">
      <alignment vertical="top" wrapText="1"/>
    </xf>
    <xf numFmtId="0" fontId="15" fillId="5" borderId="40" xfId="0" applyFont="1" applyFill="1" applyBorder="1" applyAlignment="1">
      <alignment horizontal="center" vertical="top" wrapText="1"/>
    </xf>
    <xf numFmtId="0" fontId="15" fillId="5" borderId="49" xfId="0" applyFont="1" applyFill="1" applyBorder="1" applyAlignment="1">
      <alignment horizontal="center" vertical="top" wrapText="1"/>
    </xf>
    <xf numFmtId="0" fontId="15" fillId="0" borderId="50" xfId="0" applyFont="1" applyBorder="1" applyAlignment="1">
      <alignment horizontal="center" vertical="top" wrapText="1"/>
    </xf>
    <xf numFmtId="0" fontId="15" fillId="5" borderId="27" xfId="0" applyFont="1" applyFill="1" applyBorder="1" applyAlignment="1" applyProtection="1">
      <alignment vertical="top" wrapText="1"/>
      <protection locked="0"/>
    </xf>
    <xf numFmtId="3" fontId="0" fillId="0" borderId="27" xfId="0" applyNumberFormat="1" applyBorder="1" applyProtection="1">
      <protection locked="0"/>
    </xf>
    <xf numFmtId="0" fontId="0" fillId="0" borderId="27" xfId="0" applyBorder="1" applyProtection="1">
      <protection locked="0"/>
    </xf>
    <xf numFmtId="0" fontId="24" fillId="0" borderId="40" xfId="0" applyFont="1" applyBorder="1" applyAlignment="1">
      <alignment horizontal="center" vertical="top" wrapText="1"/>
    </xf>
    <xf numFmtId="0" fontId="24" fillId="0" borderId="46" xfId="0" applyFont="1" applyBorder="1" applyAlignment="1">
      <alignment horizontal="center" vertical="top" wrapText="1"/>
    </xf>
    <xf numFmtId="0" fontId="24" fillId="0" borderId="49" xfId="0" applyFont="1" applyBorder="1" applyAlignment="1">
      <alignment horizontal="center" vertical="top" wrapText="1"/>
    </xf>
    <xf numFmtId="3" fontId="29" fillId="0" borderId="29" xfId="0" applyNumberFormat="1" applyFont="1" applyBorder="1" applyAlignment="1" applyProtection="1">
      <alignment horizontal="center" vertical="top"/>
      <protection locked="0"/>
    </xf>
    <xf numFmtId="3" fontId="30" fillId="0" borderId="30" xfId="0" applyNumberFormat="1" applyFont="1" applyBorder="1" applyAlignment="1" applyProtection="1">
      <alignment horizontal="center" vertical="top"/>
      <protection locked="0"/>
    </xf>
    <xf numFmtId="3" fontId="30" fillId="0" borderId="31" xfId="0" applyNumberFormat="1" applyFont="1" applyBorder="1" applyAlignment="1" applyProtection="1">
      <alignment horizontal="center" vertical="top"/>
      <protection locked="0"/>
    </xf>
    <xf numFmtId="0" fontId="13" fillId="0" borderId="21" xfId="0" applyFont="1" applyBorder="1" applyAlignment="1">
      <alignment horizontal="center" vertical="top" wrapText="1"/>
    </xf>
    <xf numFmtId="0" fontId="13" fillId="0" borderId="25" xfId="0" applyFont="1" applyBorder="1" applyAlignment="1">
      <alignment horizontal="center" vertical="top" wrapText="1"/>
    </xf>
    <xf numFmtId="0" fontId="13" fillId="0" borderId="50" xfId="0" applyFont="1" applyBorder="1" applyAlignment="1">
      <alignment horizontal="center" vertical="top" wrapText="1"/>
    </xf>
    <xf numFmtId="0" fontId="19" fillId="0" borderId="32" xfId="0" applyFont="1" applyBorder="1" applyAlignment="1">
      <alignment horizontal="center" vertical="top" wrapText="1"/>
    </xf>
    <xf numFmtId="0" fontId="19" fillId="0" borderId="33" xfId="0" applyFont="1" applyBorder="1" applyAlignment="1">
      <alignment horizontal="center" vertical="top" wrapText="1"/>
    </xf>
    <xf numFmtId="0" fontId="19" fillId="0" borderId="34" xfId="0" applyFont="1" applyBorder="1" applyAlignment="1">
      <alignment horizontal="center" vertical="top" wrapText="1"/>
    </xf>
    <xf numFmtId="0" fontId="19" fillId="0" borderId="22" xfId="0" applyFont="1" applyBorder="1" applyAlignment="1">
      <alignment horizontal="left" vertical="top" wrapText="1"/>
    </xf>
    <xf numFmtId="0" fontId="19" fillId="0" borderId="26" xfId="0" applyFont="1" applyBorder="1" applyAlignment="1">
      <alignment horizontal="left" vertical="top" wrapText="1"/>
    </xf>
    <xf numFmtId="0" fontId="19" fillId="0" borderId="40" xfId="0" applyFont="1" applyBorder="1" applyAlignment="1">
      <alignment horizontal="left" vertical="top" wrapText="1"/>
    </xf>
    <xf numFmtId="0" fontId="19" fillId="0" borderId="21" xfId="0" applyFont="1" applyBorder="1" applyAlignment="1">
      <alignment horizontal="center" vertical="top" wrapText="1"/>
    </xf>
    <xf numFmtId="0" fontId="19" fillId="0" borderId="25" xfId="0" applyFont="1" applyBorder="1" applyAlignment="1">
      <alignment horizontal="center" vertical="top" wrapText="1"/>
    </xf>
    <xf numFmtId="0" fontId="19" fillId="0" borderId="50" xfId="0" applyFont="1" applyBorder="1" applyAlignment="1">
      <alignment horizontal="center" vertical="top" wrapText="1"/>
    </xf>
    <xf numFmtId="0" fontId="20" fillId="0" borderId="12" xfId="0" applyFont="1" applyBorder="1" applyAlignment="1">
      <alignment horizontal="center" vertical="top" wrapText="1"/>
    </xf>
    <xf numFmtId="0" fontId="20" fillId="0" borderId="36" xfId="0" applyFont="1" applyBorder="1" applyAlignment="1">
      <alignment horizontal="center" vertical="top" wrapText="1"/>
    </xf>
    <xf numFmtId="0" fontId="19" fillId="0" borderId="15" xfId="0" applyFont="1" applyBorder="1" applyAlignment="1">
      <alignment horizontal="left" vertical="top" wrapText="1"/>
    </xf>
    <xf numFmtId="0" fontId="19" fillId="0" borderId="37" xfId="0" applyFont="1" applyBorder="1" applyAlignment="1">
      <alignment horizontal="left" vertical="top" wrapText="1"/>
    </xf>
    <xf numFmtId="0" fontId="19" fillId="0" borderId="51" xfId="0" applyFont="1" applyBorder="1" applyAlignment="1">
      <alignment horizontal="left" vertical="top" wrapText="1"/>
    </xf>
    <xf numFmtId="3" fontId="13" fillId="0" borderId="22" xfId="0" applyNumberFormat="1" applyFont="1" applyBorder="1" applyAlignment="1">
      <alignment horizontal="center" vertical="top"/>
    </xf>
    <xf numFmtId="3" fontId="13" fillId="0" borderId="24" xfId="0" applyNumberFormat="1" applyFont="1" applyBorder="1" applyAlignment="1">
      <alignment horizontal="center" vertical="top"/>
    </xf>
    <xf numFmtId="0" fontId="13" fillId="0" borderId="29" xfId="0" applyFont="1" applyBorder="1" applyAlignment="1">
      <alignment vertical="top" wrapText="1"/>
    </xf>
    <xf numFmtId="0" fontId="13" fillId="0" borderId="31" xfId="0" applyFont="1" applyBorder="1" applyAlignment="1">
      <alignment vertical="top" wrapText="1"/>
    </xf>
    <xf numFmtId="0" fontId="19" fillId="0" borderId="35" xfId="0" applyFont="1" applyBorder="1" applyAlignment="1">
      <alignment horizontal="center" vertical="top" wrapText="1"/>
    </xf>
    <xf numFmtId="0" fontId="13" fillId="0" borderId="13" xfId="0" applyFont="1" applyBorder="1" applyAlignment="1">
      <alignment horizontal="center" vertical="top" wrapText="1"/>
    </xf>
    <xf numFmtId="0" fontId="13" fillId="0" borderId="15" xfId="0" applyFont="1" applyBorder="1" applyAlignment="1">
      <alignment horizontal="center" vertical="top" wrapText="1"/>
    </xf>
    <xf numFmtId="0" fontId="19" fillId="0" borderId="23" xfId="0" applyFont="1" applyBorder="1" applyAlignment="1">
      <alignment horizontal="center" vertical="top" wrapText="1"/>
    </xf>
    <xf numFmtId="0" fontId="19" fillId="0" borderId="46" xfId="0" applyFont="1" applyBorder="1" applyAlignment="1">
      <alignment horizontal="center" vertical="top" wrapText="1"/>
    </xf>
    <xf numFmtId="49" fontId="19" fillId="0" borderId="23" xfId="0" applyNumberFormat="1" applyFont="1" applyBorder="1" applyAlignment="1">
      <alignment horizontal="center" vertical="top" wrapText="1"/>
    </xf>
    <xf numFmtId="49" fontId="19" fillId="0" borderId="46" xfId="0" applyNumberFormat="1" applyFont="1" applyBorder="1" applyAlignment="1">
      <alignment horizontal="center" vertical="top" wrapText="1"/>
    </xf>
    <xf numFmtId="49" fontId="19" fillId="0" borderId="24" xfId="0" applyNumberFormat="1" applyFont="1" applyBorder="1" applyAlignment="1">
      <alignment horizontal="center" vertical="top" wrapText="1"/>
    </xf>
    <xf numFmtId="49" fontId="19" fillId="0" borderId="41" xfId="0" applyNumberFormat="1" applyFont="1" applyBorder="1" applyAlignment="1">
      <alignment horizontal="center" vertical="top" wrapText="1"/>
    </xf>
    <xf numFmtId="3" fontId="15" fillId="0" borderId="26" xfId="0" applyNumberFormat="1" applyFont="1" applyBorder="1" applyAlignment="1">
      <alignment horizontal="right" vertical="top" wrapText="1"/>
    </xf>
    <xf numFmtId="3" fontId="15" fillId="0" borderId="40" xfId="0" applyNumberFormat="1" applyFont="1" applyBorder="1" applyAlignment="1">
      <alignment horizontal="right" vertical="top" wrapText="1"/>
    </xf>
    <xf numFmtId="3" fontId="15" fillId="0" borderId="28" xfId="0" applyNumberFormat="1" applyFont="1" applyBorder="1" applyAlignment="1">
      <alignment horizontal="right" vertical="top" wrapText="1"/>
    </xf>
    <xf numFmtId="3" fontId="15" fillId="0" borderId="41" xfId="0" applyNumberFormat="1" applyFont="1" applyBorder="1" applyAlignment="1">
      <alignment horizontal="right" vertical="top" wrapText="1"/>
    </xf>
    <xf numFmtId="0" fontId="15" fillId="0" borderId="38" xfId="0" applyFont="1" applyBorder="1" applyAlignment="1">
      <alignment vertical="top" wrapText="1"/>
    </xf>
    <xf numFmtId="0" fontId="15" fillId="0" borderId="40" xfId="0" applyFont="1" applyBorder="1" applyAlignment="1">
      <alignment vertical="top" wrapText="1"/>
    </xf>
    <xf numFmtId="0" fontId="23" fillId="0" borderId="13" xfId="0" applyFont="1" applyBorder="1" applyAlignment="1">
      <alignment horizontal="center" vertical="top" wrapText="1"/>
    </xf>
    <xf numFmtId="0" fontId="23" fillId="0" borderId="52" xfId="0" applyFont="1" applyBorder="1" applyAlignment="1">
      <alignment horizontal="center" vertical="top" wrapText="1"/>
    </xf>
    <xf numFmtId="0" fontId="0" fillId="0" borderId="0" xfId="0" applyAlignment="1">
      <alignment horizontal="center" vertical="center" wrapText="1"/>
    </xf>
    <xf numFmtId="0" fontId="15" fillId="0" borderId="40" xfId="0" applyFont="1" applyBorder="1" applyAlignment="1">
      <alignment horizontal="center" vertical="top" wrapText="1"/>
    </xf>
    <xf numFmtId="0" fontId="15" fillId="0" borderId="53" xfId="0" applyFont="1" applyBorder="1" applyAlignment="1">
      <alignment horizontal="center" vertical="top" wrapText="1"/>
    </xf>
    <xf numFmtId="0" fontId="15" fillId="0" borderId="41" xfId="0" applyFont="1" applyBorder="1" applyAlignment="1">
      <alignment horizontal="center" vertical="top" wrapText="1"/>
    </xf>
    <xf numFmtId="0" fontId="15" fillId="0" borderId="54" xfId="0" applyFont="1" applyBorder="1" applyAlignment="1">
      <alignment horizontal="center" vertical="top" wrapText="1"/>
    </xf>
    <xf numFmtId="0" fontId="15" fillId="0" borderId="39" xfId="0" applyFont="1" applyBorder="1" applyAlignment="1">
      <alignment vertical="top" wrapText="1"/>
    </xf>
    <xf numFmtId="0" fontId="15" fillId="0" borderId="41" xfId="0" applyFont="1" applyBorder="1" applyAlignment="1">
      <alignment vertical="top" wrapText="1"/>
    </xf>
    <xf numFmtId="0" fontId="19" fillId="0" borderId="13" xfId="0" applyFont="1" applyBorder="1" applyAlignment="1">
      <alignment horizontal="center" vertical="top" wrapText="1"/>
    </xf>
    <xf numFmtId="0" fontId="19" fillId="0" borderId="14" xfId="0" applyFont="1" applyBorder="1" applyAlignment="1">
      <alignment horizontal="center" vertical="top" wrapText="1"/>
    </xf>
    <xf numFmtId="0" fontId="19" fillId="0" borderId="15" xfId="0" applyFont="1" applyBorder="1" applyAlignment="1">
      <alignment horizontal="center" vertical="top" wrapText="1"/>
    </xf>
    <xf numFmtId="0" fontId="24" fillId="0" borderId="12" xfId="0" applyFont="1" applyBorder="1" applyAlignment="1">
      <alignment horizontal="center" vertical="top" wrapText="1"/>
    </xf>
    <xf numFmtId="0" fontId="24" fillId="0" borderId="36" xfId="0" applyFont="1" applyBorder="1" applyAlignment="1">
      <alignment horizontal="center" vertical="top" wrapText="1"/>
    </xf>
    <xf numFmtId="0" fontId="24" fillId="0" borderId="21" xfId="0" applyFont="1" applyBorder="1" applyAlignment="1">
      <alignment horizontal="center" vertical="top" wrapText="1"/>
    </xf>
    <xf numFmtId="0" fontId="24" fillId="0" borderId="50" xfId="0" applyFont="1" applyBorder="1" applyAlignment="1">
      <alignment horizontal="center" vertical="top" wrapText="1"/>
    </xf>
    <xf numFmtId="0" fontId="0" fillId="0" borderId="0" xfId="0" applyAlignment="1" applyProtection="1">
      <alignment horizontal="left" vertical="center" wrapText="1"/>
      <protection locked="0"/>
    </xf>
    <xf numFmtId="0" fontId="29" fillId="0" borderId="9" xfId="0" applyFont="1" applyBorder="1" applyAlignment="1">
      <alignment horizontal="center" vertical="top"/>
    </xf>
    <xf numFmtId="0" fontId="29" fillId="0" borderId="10" xfId="0" applyFont="1" applyBorder="1" applyAlignment="1">
      <alignment horizontal="center" vertical="top"/>
    </xf>
    <xf numFmtId="0" fontId="29" fillId="0" borderId="11" xfId="0" applyFont="1" applyBorder="1" applyAlignment="1">
      <alignment horizontal="center" vertical="top"/>
    </xf>
    <xf numFmtId="0" fontId="13" fillId="5" borderId="12" xfId="0" applyFont="1" applyFill="1" applyBorder="1" applyAlignment="1">
      <alignment horizontal="center" vertical="top" wrapText="1"/>
    </xf>
    <xf numFmtId="0" fontId="13" fillId="5" borderId="36" xfId="0" applyFont="1" applyFill="1" applyBorder="1" applyAlignment="1">
      <alignment horizontal="center" vertical="top" wrapText="1"/>
    </xf>
    <xf numFmtId="0" fontId="13" fillId="5" borderId="13" xfId="0" applyFont="1" applyFill="1" applyBorder="1" applyAlignment="1">
      <alignment horizontal="center" vertical="top" wrapText="1"/>
    </xf>
    <xf numFmtId="0" fontId="13" fillId="5" borderId="14" xfId="0" applyFont="1" applyFill="1" applyBorder="1" applyAlignment="1">
      <alignment horizontal="center" vertical="top" wrapText="1"/>
    </xf>
    <xf numFmtId="0" fontId="13" fillId="5" borderId="15" xfId="0" applyFont="1" applyFill="1" applyBorder="1" applyAlignment="1">
      <alignment horizontal="center" vertical="top" wrapText="1"/>
    </xf>
    <xf numFmtId="0" fontId="13" fillId="0" borderId="12" xfId="0" applyFont="1" applyBorder="1" applyAlignment="1">
      <alignment horizontal="center" vertical="top" wrapText="1"/>
    </xf>
    <xf numFmtId="0" fontId="13" fillId="0" borderId="36" xfId="0" applyFont="1" applyBorder="1" applyAlignment="1">
      <alignment horizontal="center" vertical="top" wrapText="1"/>
    </xf>
    <xf numFmtId="0" fontId="14" fillId="0" borderId="12" xfId="0" applyFont="1" applyBorder="1" applyAlignment="1">
      <alignment horizontal="center" vertical="top" wrapText="1"/>
    </xf>
    <xf numFmtId="0" fontId="14" fillId="0" borderId="36" xfId="0" applyFont="1" applyBorder="1" applyAlignment="1">
      <alignment horizontal="center" vertical="top" wrapText="1"/>
    </xf>
    <xf numFmtId="3" fontId="13" fillId="0" borderId="13" xfId="0" applyNumberFormat="1" applyFont="1" applyBorder="1" applyAlignment="1">
      <alignment horizontal="center" vertical="top"/>
    </xf>
    <xf numFmtId="3" fontId="13" fillId="0" borderId="15" xfId="0" applyNumberFormat="1" applyFont="1" applyBorder="1" applyAlignment="1">
      <alignment horizontal="center" vertical="top"/>
    </xf>
    <xf numFmtId="0" fontId="15" fillId="5" borderId="9" xfId="0" applyFont="1" applyFill="1" applyBorder="1" applyAlignment="1">
      <alignment horizontal="center" vertical="top" wrapText="1"/>
    </xf>
    <xf numFmtId="0" fontId="15" fillId="5" borderId="10" xfId="0" applyFont="1" applyFill="1" applyBorder="1" applyAlignment="1">
      <alignment horizontal="center" vertical="top" wrapText="1"/>
    </xf>
    <xf numFmtId="0" fontId="33" fillId="0" borderId="26" xfId="0" applyFont="1" applyBorder="1" applyAlignment="1">
      <alignment horizontal="center" vertical="top" wrapText="1"/>
    </xf>
    <xf numFmtId="0" fontId="33" fillId="0" borderId="17" xfId="0" applyFont="1" applyBorder="1" applyAlignment="1">
      <alignment horizontal="center" vertical="top" wrapText="1"/>
    </xf>
    <xf numFmtId="0" fontId="15" fillId="0" borderId="28" xfId="0" applyFont="1" applyBorder="1" applyAlignment="1">
      <alignment horizontal="center" vertical="top" wrapText="1"/>
    </xf>
    <xf numFmtId="0" fontId="15" fillId="0" borderId="19" xfId="0" applyFont="1" applyBorder="1" applyAlignment="1">
      <alignment horizontal="center" vertical="top" wrapText="1"/>
    </xf>
    <xf numFmtId="0" fontId="13" fillId="0" borderId="22" xfId="0" applyFont="1" applyBorder="1" applyAlignment="1">
      <alignment horizontal="center" vertical="top" wrapText="1"/>
    </xf>
    <xf numFmtId="0" fontId="13" fillId="0" borderId="24" xfId="0" applyFont="1" applyBorder="1" applyAlignment="1">
      <alignment horizontal="center" vertical="top" wrapText="1"/>
    </xf>
    <xf numFmtId="0" fontId="13" fillId="5" borderId="44" xfId="0" applyFont="1" applyFill="1" applyBorder="1" applyAlignment="1">
      <alignment horizontal="center" vertical="top"/>
    </xf>
    <xf numFmtId="0" fontId="13" fillId="5" borderId="45" xfId="0" applyFont="1" applyFill="1" applyBorder="1" applyAlignment="1">
      <alignment horizontal="center" vertical="top"/>
    </xf>
    <xf numFmtId="0" fontId="15" fillId="0" borderId="42" xfId="0" applyFont="1" applyBorder="1" applyAlignment="1">
      <alignment horizontal="center" vertical="top" wrapText="1"/>
    </xf>
    <xf numFmtId="0" fontId="15" fillId="0" borderId="43" xfId="0" applyFont="1" applyBorder="1" applyAlignment="1">
      <alignment horizontal="center" vertical="top" wrapText="1"/>
    </xf>
    <xf numFmtId="0" fontId="0" fillId="0" borderId="0" xfId="0" applyAlignment="1" applyProtection="1">
      <alignment horizontal="left"/>
      <protection locked="0"/>
    </xf>
    <xf numFmtId="0" fontId="31" fillId="0" borderId="10" xfId="0" applyFont="1" applyBorder="1" applyAlignment="1">
      <alignment horizontal="center" vertical="top"/>
    </xf>
    <xf numFmtId="0" fontId="31" fillId="0" borderId="11" xfId="0" applyFont="1" applyBorder="1" applyAlignment="1">
      <alignment horizontal="center" vertical="top"/>
    </xf>
    <xf numFmtId="0" fontId="13" fillId="5" borderId="16" xfId="0" applyFont="1" applyFill="1" applyBorder="1" applyAlignment="1">
      <alignment horizontal="center" vertical="top" wrapText="1"/>
    </xf>
    <xf numFmtId="0" fontId="13" fillId="5" borderId="22" xfId="0" applyFont="1" applyFill="1" applyBorder="1" applyAlignment="1">
      <alignment horizontal="center" vertical="top" wrapText="1"/>
    </xf>
    <xf numFmtId="0" fontId="13" fillId="5" borderId="23" xfId="0" applyFont="1" applyFill="1" applyBorder="1" applyAlignment="1">
      <alignment horizontal="center" vertical="top" wrapText="1"/>
    </xf>
    <xf numFmtId="0" fontId="13" fillId="0" borderId="16" xfId="0" applyFont="1" applyBorder="1" applyAlignment="1">
      <alignment horizontal="center" vertical="top" wrapText="1"/>
    </xf>
    <xf numFmtId="0" fontId="14" fillId="0" borderId="16" xfId="0" applyFont="1" applyBorder="1" applyAlignment="1">
      <alignment horizontal="center" vertical="top" wrapText="1"/>
    </xf>
    <xf numFmtId="0" fontId="14" fillId="5" borderId="12" xfId="0" applyFont="1" applyFill="1" applyBorder="1" applyAlignment="1">
      <alignment horizontal="center" vertical="top" wrapText="1"/>
    </xf>
    <xf numFmtId="0" fontId="14" fillId="5" borderId="36" xfId="0" applyFont="1" applyFill="1" applyBorder="1" applyAlignment="1">
      <alignment horizontal="center" vertical="top" wrapText="1"/>
    </xf>
    <xf numFmtId="0" fontId="14" fillId="5" borderId="16" xfId="0" applyFont="1" applyFill="1" applyBorder="1" applyAlignment="1">
      <alignment horizontal="center" vertical="top" wrapText="1"/>
    </xf>
    <xf numFmtId="0" fontId="13" fillId="5" borderId="40" xfId="0" applyFont="1" applyFill="1" applyBorder="1" applyAlignment="1">
      <alignment horizontal="center" vertical="top" wrapText="1"/>
    </xf>
    <xf numFmtId="0" fontId="13" fillId="5" borderId="42" xfId="0" applyFont="1" applyFill="1" applyBorder="1" applyAlignment="1">
      <alignment horizontal="center" vertical="top" wrapText="1"/>
    </xf>
    <xf numFmtId="0" fontId="13" fillId="5" borderId="46" xfId="0" applyFont="1" applyFill="1" applyBorder="1" applyAlignment="1">
      <alignment horizontal="center" vertical="top" wrapText="1"/>
    </xf>
    <xf numFmtId="0" fontId="13" fillId="5" borderId="47" xfId="0" applyFont="1" applyFill="1" applyBorder="1" applyAlignment="1">
      <alignment horizontal="center" vertical="top" wrapText="1"/>
    </xf>
    <xf numFmtId="3" fontId="15" fillId="0" borderId="40" xfId="0" applyNumberFormat="1" applyFont="1" applyBorder="1" applyAlignment="1">
      <alignment horizontal="center" vertical="top" wrapText="1"/>
    </xf>
    <xf numFmtId="3" fontId="15" fillId="0" borderId="42" xfId="0" applyNumberFormat="1" applyFont="1" applyBorder="1" applyAlignment="1">
      <alignment horizontal="center" vertical="top" wrapText="1"/>
    </xf>
  </cellXfs>
  <cellStyles count="3">
    <cellStyle name="Hypertextový odkaz" xfId="2" builtinId="8"/>
    <cellStyle name="Normální" xfId="0" builtinId="0"/>
    <cellStyle name="Procenta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5393056"/>
          <a:ext cx="11740938" cy="213572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233"/>
  <sheetViews>
    <sheetView tabSelected="1" zoomScale="70" zoomScaleNormal="70" zoomScaleSheetLayoutView="85" workbookViewId="0">
      <pane ySplit="4" topLeftCell="A53" activePane="bottomLeft" state="frozen"/>
      <selection activeCell="L190" sqref="L190:S190"/>
      <selection pane="bottomLeft" activeCell="B214" sqref="B214"/>
    </sheetView>
  </sheetViews>
  <sheetFormatPr defaultRowHeight="15" x14ac:dyDescent="0.25"/>
  <cols>
    <col min="2" max="2" width="20.28515625" style="53" customWidth="1"/>
    <col min="3" max="3" width="15.5703125" style="60" customWidth="1"/>
    <col min="5" max="5" width="10.85546875" style="39" customWidth="1"/>
    <col min="6" max="6" width="16.140625" style="162" customWidth="1"/>
    <col min="7" max="7" width="29.5703125" style="53" customWidth="1"/>
    <col min="8" max="8" width="7.85546875" style="59" customWidth="1"/>
    <col min="9" max="9" width="10.5703125" style="59" customWidth="1"/>
    <col min="10" max="10" width="10.42578125" style="60" customWidth="1"/>
    <col min="11" max="11" width="27.140625" style="53" customWidth="1"/>
    <col min="12" max="12" width="9.85546875" style="70" bestFit="1" customWidth="1"/>
    <col min="13" max="13" width="12" style="70" customWidth="1"/>
    <col min="14" max="14" width="9.7109375" style="47" customWidth="1"/>
    <col min="15" max="15" width="10.42578125" style="47" customWidth="1"/>
  </cols>
  <sheetData>
    <row r="1" spans="1:26" ht="19.5" thickBot="1" x14ac:dyDescent="0.3">
      <c r="A1" s="188" t="s">
        <v>464</v>
      </c>
      <c r="B1" s="189"/>
      <c r="C1" s="189"/>
      <c r="D1" s="189"/>
      <c r="E1" s="189"/>
      <c r="F1" s="189"/>
      <c r="G1" s="189"/>
      <c r="H1" s="189"/>
      <c r="I1" s="189"/>
      <c r="J1" s="189"/>
      <c r="K1" s="189"/>
      <c r="L1" s="189"/>
      <c r="M1" s="189"/>
      <c r="N1" s="189"/>
      <c r="O1" s="189"/>
      <c r="P1" s="189"/>
      <c r="Q1" s="189"/>
      <c r="R1" s="189"/>
      <c r="S1" s="189"/>
      <c r="T1" s="189"/>
      <c r="U1" s="189"/>
      <c r="V1" s="189"/>
      <c r="W1" s="189"/>
      <c r="X1" s="189"/>
      <c r="Y1" s="189"/>
      <c r="Z1" s="190"/>
    </row>
    <row r="2" spans="1:26" ht="15.75" thickBot="1" x14ac:dyDescent="0.3">
      <c r="A2" s="191" t="s">
        <v>39</v>
      </c>
      <c r="B2" s="194" t="s">
        <v>40</v>
      </c>
      <c r="C2" s="195"/>
      <c r="D2" s="195"/>
      <c r="E2" s="195"/>
      <c r="F2" s="196"/>
      <c r="G2" s="197" t="s">
        <v>41</v>
      </c>
      <c r="H2" s="200" t="s">
        <v>69</v>
      </c>
      <c r="I2" s="203" t="s">
        <v>43</v>
      </c>
      <c r="J2" s="200" t="s">
        <v>44</v>
      </c>
      <c r="K2" s="205" t="s">
        <v>45</v>
      </c>
      <c r="L2" s="208" t="s">
        <v>70</v>
      </c>
      <c r="M2" s="209"/>
      <c r="N2" s="210" t="s">
        <v>47</v>
      </c>
      <c r="O2" s="211"/>
      <c r="P2" s="194" t="s">
        <v>71</v>
      </c>
      <c r="Q2" s="195"/>
      <c r="R2" s="195"/>
      <c r="S2" s="195"/>
      <c r="T2" s="195"/>
      <c r="U2" s="195"/>
      <c r="V2" s="195"/>
      <c r="W2" s="212"/>
      <c r="X2" s="212"/>
      <c r="Y2" s="213" t="s">
        <v>49</v>
      </c>
      <c r="Z2" s="214"/>
    </row>
    <row r="3" spans="1:26" x14ac:dyDescent="0.25">
      <c r="A3" s="192"/>
      <c r="B3" s="197" t="s">
        <v>50</v>
      </c>
      <c r="C3" s="215" t="s">
        <v>51</v>
      </c>
      <c r="D3" s="215" t="s">
        <v>52</v>
      </c>
      <c r="E3" s="217" t="s">
        <v>53</v>
      </c>
      <c r="F3" s="219" t="s">
        <v>54</v>
      </c>
      <c r="G3" s="198"/>
      <c r="H3" s="201"/>
      <c r="I3" s="204"/>
      <c r="J3" s="201"/>
      <c r="K3" s="206"/>
      <c r="L3" s="221" t="s">
        <v>55</v>
      </c>
      <c r="M3" s="223" t="s">
        <v>72</v>
      </c>
      <c r="N3" s="225" t="s">
        <v>57</v>
      </c>
      <c r="O3" s="234" t="s">
        <v>58</v>
      </c>
      <c r="P3" s="236" t="s">
        <v>73</v>
      </c>
      <c r="Q3" s="237"/>
      <c r="R3" s="237"/>
      <c r="S3" s="238"/>
      <c r="T3" s="239" t="s">
        <v>74</v>
      </c>
      <c r="U3" s="241" t="s">
        <v>75</v>
      </c>
      <c r="V3" s="241" t="s">
        <v>76</v>
      </c>
      <c r="W3" s="239" t="s">
        <v>77</v>
      </c>
      <c r="X3" s="227" t="s">
        <v>78</v>
      </c>
      <c r="Y3" s="230" t="s">
        <v>61</v>
      </c>
      <c r="Z3" s="232" t="s">
        <v>62</v>
      </c>
    </row>
    <row r="4" spans="1:26" ht="124.9" customHeight="1" x14ac:dyDescent="0.25">
      <c r="A4" s="193"/>
      <c r="B4" s="199"/>
      <c r="C4" s="216"/>
      <c r="D4" s="216"/>
      <c r="E4" s="218"/>
      <c r="F4" s="220"/>
      <c r="G4" s="199"/>
      <c r="H4" s="202"/>
      <c r="I4" s="204"/>
      <c r="J4" s="202"/>
      <c r="K4" s="207"/>
      <c r="L4" s="222"/>
      <c r="M4" s="224"/>
      <c r="N4" s="226"/>
      <c r="O4" s="235"/>
      <c r="P4" s="185" t="s">
        <v>79</v>
      </c>
      <c r="Q4" s="186" t="s">
        <v>80</v>
      </c>
      <c r="R4" s="186" t="s">
        <v>81</v>
      </c>
      <c r="S4" s="187" t="s">
        <v>82</v>
      </c>
      <c r="T4" s="240"/>
      <c r="U4" s="242"/>
      <c r="V4" s="242"/>
      <c r="W4" s="240"/>
      <c r="X4" s="228"/>
      <c r="Y4" s="231"/>
      <c r="Z4" s="233"/>
    </row>
    <row r="5" spans="1:26" ht="76.5" x14ac:dyDescent="0.25">
      <c r="A5" s="78">
        <v>1</v>
      </c>
      <c r="B5" s="129" t="s">
        <v>155</v>
      </c>
      <c r="C5" s="79" t="s">
        <v>307</v>
      </c>
      <c r="D5" s="130">
        <v>72743123</v>
      </c>
      <c r="E5" s="130">
        <v>102465479</v>
      </c>
      <c r="F5" s="131" t="s">
        <v>156</v>
      </c>
      <c r="G5" s="129" t="s">
        <v>157</v>
      </c>
      <c r="H5" s="78" t="s">
        <v>28</v>
      </c>
      <c r="I5" s="78" t="s">
        <v>117</v>
      </c>
      <c r="J5" s="79" t="s">
        <v>123</v>
      </c>
      <c r="K5" s="129" t="s">
        <v>157</v>
      </c>
      <c r="L5" s="80">
        <v>1500000</v>
      </c>
      <c r="M5" s="80">
        <f>L5/100*85</f>
        <v>1275000</v>
      </c>
      <c r="N5" s="71"/>
      <c r="O5" s="71"/>
      <c r="P5" s="78" t="s">
        <v>118</v>
      </c>
      <c r="Q5" s="78"/>
      <c r="R5" s="78"/>
      <c r="S5" s="78" t="s">
        <v>118</v>
      </c>
      <c r="T5" s="78"/>
      <c r="U5" s="78"/>
      <c r="V5" s="78"/>
      <c r="W5" s="78"/>
      <c r="X5" s="78"/>
      <c r="Y5" s="78"/>
      <c r="Z5" s="78"/>
    </row>
    <row r="6" spans="1:26" ht="76.5" x14ac:dyDescent="0.25">
      <c r="A6" s="78">
        <v>2</v>
      </c>
      <c r="B6" s="129" t="s">
        <v>155</v>
      </c>
      <c r="C6" s="79" t="s">
        <v>307</v>
      </c>
      <c r="D6" s="130">
        <v>72743123</v>
      </c>
      <c r="E6" s="130">
        <v>102465479</v>
      </c>
      <c r="F6" s="131" t="s">
        <v>156</v>
      </c>
      <c r="G6" s="129" t="s">
        <v>158</v>
      </c>
      <c r="H6" s="78" t="s">
        <v>28</v>
      </c>
      <c r="I6" s="78" t="s">
        <v>117</v>
      </c>
      <c r="J6" s="79" t="s">
        <v>123</v>
      </c>
      <c r="K6" s="129" t="s">
        <v>158</v>
      </c>
      <c r="L6" s="80">
        <v>1500000</v>
      </c>
      <c r="M6" s="80">
        <f t="shared" ref="M6:M58" si="0">L6/100*85</f>
        <v>1275000</v>
      </c>
      <c r="N6" s="71"/>
      <c r="O6" s="71"/>
      <c r="P6" s="78"/>
      <c r="Q6" s="78" t="s">
        <v>118</v>
      </c>
      <c r="R6" s="78"/>
      <c r="S6" s="78"/>
      <c r="T6" s="78"/>
      <c r="U6" s="78"/>
      <c r="V6" s="78"/>
      <c r="W6" s="78"/>
      <c r="X6" s="78"/>
      <c r="Y6" s="78"/>
      <c r="Z6" s="78"/>
    </row>
    <row r="7" spans="1:26" x14ac:dyDescent="0.25">
      <c r="A7" s="78">
        <v>3</v>
      </c>
      <c r="B7" s="75" t="s">
        <v>159</v>
      </c>
      <c r="C7" s="79" t="s">
        <v>308</v>
      </c>
      <c r="D7" s="130">
        <v>70879915</v>
      </c>
      <c r="E7" s="81" t="s">
        <v>160</v>
      </c>
      <c r="F7" s="130">
        <v>600084884</v>
      </c>
      <c r="G7" s="75" t="s">
        <v>161</v>
      </c>
      <c r="H7" s="78" t="s">
        <v>28</v>
      </c>
      <c r="I7" s="78" t="s">
        <v>117</v>
      </c>
      <c r="J7" s="79" t="s">
        <v>164</v>
      </c>
      <c r="K7" s="75" t="s">
        <v>161</v>
      </c>
      <c r="L7" s="132">
        <v>3800000</v>
      </c>
      <c r="M7" s="80">
        <f t="shared" si="0"/>
        <v>3230000</v>
      </c>
      <c r="N7" s="71"/>
      <c r="O7" s="71"/>
      <c r="P7" s="78"/>
      <c r="Q7" s="78" t="s">
        <v>118</v>
      </c>
      <c r="R7" s="78"/>
      <c r="S7" s="78"/>
      <c r="T7" s="78"/>
      <c r="U7" s="78"/>
      <c r="V7" s="78"/>
      <c r="W7" s="78"/>
      <c r="X7" s="78"/>
      <c r="Y7" s="78"/>
      <c r="Z7" s="78"/>
    </row>
    <row r="8" spans="1:26" x14ac:dyDescent="0.25">
      <c r="A8" s="78">
        <v>4</v>
      </c>
      <c r="B8" s="75" t="s">
        <v>159</v>
      </c>
      <c r="C8" s="79" t="s">
        <v>308</v>
      </c>
      <c r="D8" s="130">
        <v>70879915</v>
      </c>
      <c r="E8" s="81" t="s">
        <v>160</v>
      </c>
      <c r="F8" s="130">
        <v>600084884</v>
      </c>
      <c r="G8" s="75" t="s">
        <v>162</v>
      </c>
      <c r="H8" s="78" t="s">
        <v>28</v>
      </c>
      <c r="I8" s="78" t="s">
        <v>117</v>
      </c>
      <c r="J8" s="79" t="s">
        <v>164</v>
      </c>
      <c r="K8" s="75" t="s">
        <v>162</v>
      </c>
      <c r="L8" s="133" t="s">
        <v>395</v>
      </c>
      <c r="M8" s="80">
        <f t="shared" si="0"/>
        <v>850000</v>
      </c>
      <c r="N8" s="71">
        <v>2021</v>
      </c>
      <c r="O8" s="71">
        <v>2027</v>
      </c>
      <c r="P8" s="78" t="s">
        <v>118</v>
      </c>
      <c r="Q8" s="78"/>
      <c r="R8" s="78" t="s">
        <v>118</v>
      </c>
      <c r="S8" s="78" t="s">
        <v>118</v>
      </c>
      <c r="T8" s="78"/>
      <c r="U8" s="78"/>
      <c r="V8" s="78"/>
      <c r="W8" s="78"/>
      <c r="X8" s="78"/>
      <c r="Y8" s="78"/>
      <c r="Z8" s="78"/>
    </row>
    <row r="9" spans="1:26" x14ac:dyDescent="0.25">
      <c r="A9" s="78">
        <v>5</v>
      </c>
      <c r="B9" s="75" t="s">
        <v>159</v>
      </c>
      <c r="C9" s="79" t="s">
        <v>308</v>
      </c>
      <c r="D9" s="130">
        <v>70879915</v>
      </c>
      <c r="E9" s="81" t="s">
        <v>160</v>
      </c>
      <c r="F9" s="130">
        <v>600084884</v>
      </c>
      <c r="G9" s="75" t="s">
        <v>163</v>
      </c>
      <c r="H9" s="78" t="s">
        <v>28</v>
      </c>
      <c r="I9" s="78" t="s">
        <v>117</v>
      </c>
      <c r="J9" s="79" t="s">
        <v>164</v>
      </c>
      <c r="K9" s="75" t="s">
        <v>163</v>
      </c>
      <c r="L9" s="133" t="s">
        <v>395</v>
      </c>
      <c r="M9" s="80">
        <f t="shared" si="0"/>
        <v>850000</v>
      </c>
      <c r="N9" s="71"/>
      <c r="O9" s="71"/>
      <c r="P9" s="78"/>
      <c r="Q9" s="78" t="s">
        <v>118</v>
      </c>
      <c r="R9" s="78"/>
      <c r="S9" s="78"/>
      <c r="T9" s="78"/>
      <c r="U9" s="78"/>
      <c r="V9" s="78"/>
      <c r="W9" s="78"/>
      <c r="X9" s="78"/>
      <c r="Y9" s="78"/>
      <c r="Z9" s="78"/>
    </row>
    <row r="10" spans="1:26" ht="63.75" x14ac:dyDescent="0.25">
      <c r="A10" s="78">
        <v>6</v>
      </c>
      <c r="B10" s="129" t="s">
        <v>165</v>
      </c>
      <c r="C10" s="79" t="s">
        <v>152</v>
      </c>
      <c r="D10" s="78">
        <v>46069771</v>
      </c>
      <c r="E10" s="134">
        <v>102565287</v>
      </c>
      <c r="F10" s="81" t="s">
        <v>166</v>
      </c>
      <c r="G10" s="75" t="s">
        <v>167</v>
      </c>
      <c r="H10" s="78" t="s">
        <v>28</v>
      </c>
      <c r="I10" s="78" t="s">
        <v>117</v>
      </c>
      <c r="J10" s="79" t="s">
        <v>143</v>
      </c>
      <c r="K10" s="75" t="s">
        <v>167</v>
      </c>
      <c r="L10" s="80">
        <v>1000000</v>
      </c>
      <c r="M10" s="80">
        <f t="shared" si="0"/>
        <v>850000</v>
      </c>
      <c r="N10" s="71">
        <v>2021</v>
      </c>
      <c r="O10" s="71">
        <v>2027</v>
      </c>
      <c r="P10" s="78"/>
      <c r="Q10" s="78"/>
      <c r="R10" s="78"/>
      <c r="S10" s="78" t="s">
        <v>118</v>
      </c>
      <c r="T10" s="78"/>
      <c r="U10" s="78"/>
      <c r="V10" s="78"/>
      <c r="W10" s="78"/>
      <c r="X10" s="78"/>
      <c r="Y10" s="78"/>
      <c r="Z10" s="78"/>
    </row>
    <row r="11" spans="1:26" ht="63.75" x14ac:dyDescent="0.25">
      <c r="A11" s="78">
        <v>7</v>
      </c>
      <c r="B11" s="129" t="s">
        <v>165</v>
      </c>
      <c r="C11" s="79" t="s">
        <v>318</v>
      </c>
      <c r="D11" s="78">
        <v>46069771</v>
      </c>
      <c r="E11" s="134">
        <v>102565287</v>
      </c>
      <c r="F11" s="81" t="s">
        <v>166</v>
      </c>
      <c r="G11" s="129" t="s">
        <v>168</v>
      </c>
      <c r="H11" s="78" t="s">
        <v>28</v>
      </c>
      <c r="I11" s="78" t="s">
        <v>117</v>
      </c>
      <c r="J11" s="79" t="s">
        <v>143</v>
      </c>
      <c r="K11" s="129" t="s">
        <v>168</v>
      </c>
      <c r="L11" s="135">
        <v>1995000</v>
      </c>
      <c r="M11" s="80">
        <f t="shared" si="0"/>
        <v>1695750</v>
      </c>
      <c r="N11" s="71">
        <v>2021</v>
      </c>
      <c r="O11" s="71">
        <v>2027</v>
      </c>
      <c r="P11" s="78" t="s">
        <v>118</v>
      </c>
      <c r="Q11" s="78"/>
      <c r="R11" s="78"/>
      <c r="S11" s="78"/>
      <c r="T11" s="78"/>
      <c r="U11" s="78"/>
      <c r="V11" s="78"/>
      <c r="W11" s="78"/>
      <c r="X11" s="78"/>
      <c r="Y11" s="78"/>
      <c r="Z11" s="78"/>
    </row>
    <row r="12" spans="1:26" ht="38.25" x14ac:dyDescent="0.25">
      <c r="A12" s="78">
        <v>8</v>
      </c>
      <c r="B12" s="129" t="s">
        <v>169</v>
      </c>
      <c r="C12" s="79" t="s">
        <v>309</v>
      </c>
      <c r="D12" s="78">
        <v>60232749</v>
      </c>
      <c r="E12" s="81" t="s">
        <v>171</v>
      </c>
      <c r="F12" s="81" t="s">
        <v>170</v>
      </c>
      <c r="G12" s="75" t="s">
        <v>172</v>
      </c>
      <c r="H12" s="78" t="s">
        <v>28</v>
      </c>
      <c r="I12" s="78" t="s">
        <v>117</v>
      </c>
      <c r="J12" s="79" t="s">
        <v>136</v>
      </c>
      <c r="K12" s="75" t="s">
        <v>172</v>
      </c>
      <c r="L12" s="80">
        <v>5000000</v>
      </c>
      <c r="M12" s="80">
        <f t="shared" si="0"/>
        <v>4250000</v>
      </c>
      <c r="N12" s="71">
        <v>2021</v>
      </c>
      <c r="O12" s="71">
        <v>2027</v>
      </c>
      <c r="P12" s="78"/>
      <c r="Q12" s="78" t="s">
        <v>118</v>
      </c>
      <c r="R12" s="78"/>
      <c r="S12" s="78"/>
      <c r="T12" s="78"/>
      <c r="U12" s="78"/>
      <c r="V12" s="78"/>
      <c r="W12" s="78"/>
      <c r="X12" s="78"/>
      <c r="Y12" s="78"/>
      <c r="Z12" s="78"/>
    </row>
    <row r="13" spans="1:26" x14ac:dyDescent="0.25">
      <c r="A13" s="78">
        <v>9</v>
      </c>
      <c r="B13" s="75" t="s">
        <v>173</v>
      </c>
      <c r="C13" s="79" t="s">
        <v>311</v>
      </c>
      <c r="D13" s="78">
        <v>72745118</v>
      </c>
      <c r="E13" s="81" t="s">
        <v>175</v>
      </c>
      <c r="F13" s="81" t="s">
        <v>174</v>
      </c>
      <c r="G13" s="75" t="s">
        <v>176</v>
      </c>
      <c r="H13" s="78" t="s">
        <v>28</v>
      </c>
      <c r="I13" s="78" t="s">
        <v>117</v>
      </c>
      <c r="J13" s="79" t="s">
        <v>184</v>
      </c>
      <c r="K13" s="75" t="s">
        <v>176</v>
      </c>
      <c r="L13" s="80">
        <v>300000</v>
      </c>
      <c r="M13" s="80">
        <f t="shared" si="0"/>
        <v>255000</v>
      </c>
      <c r="N13" s="71">
        <v>2021</v>
      </c>
      <c r="O13" s="71">
        <v>2027</v>
      </c>
      <c r="P13" s="78"/>
      <c r="Q13" s="78" t="s">
        <v>118</v>
      </c>
      <c r="R13" s="78"/>
      <c r="S13" s="78"/>
      <c r="T13" s="78"/>
      <c r="U13" s="78"/>
      <c r="V13" s="78"/>
      <c r="W13" s="78"/>
      <c r="X13" s="78"/>
      <c r="Y13" s="78"/>
      <c r="Z13" s="78"/>
    </row>
    <row r="14" spans="1:26" x14ac:dyDescent="0.25">
      <c r="A14" s="78">
        <v>10</v>
      </c>
      <c r="B14" s="75" t="s">
        <v>173</v>
      </c>
      <c r="C14" s="79" t="s">
        <v>311</v>
      </c>
      <c r="D14" s="78">
        <v>72745118</v>
      </c>
      <c r="E14" s="81" t="s">
        <v>175</v>
      </c>
      <c r="F14" s="81" t="s">
        <v>174</v>
      </c>
      <c r="G14" s="75" t="s">
        <v>177</v>
      </c>
      <c r="H14" s="78" t="s">
        <v>28</v>
      </c>
      <c r="I14" s="78" t="s">
        <v>117</v>
      </c>
      <c r="J14" s="79" t="s">
        <v>184</v>
      </c>
      <c r="K14" s="75" t="s">
        <v>177</v>
      </c>
      <c r="L14" s="80">
        <v>450000</v>
      </c>
      <c r="M14" s="80">
        <f t="shared" si="0"/>
        <v>382500</v>
      </c>
      <c r="N14" s="71">
        <v>2021</v>
      </c>
      <c r="O14" s="71">
        <v>2027</v>
      </c>
      <c r="P14" s="78" t="s">
        <v>118</v>
      </c>
      <c r="Q14" s="78" t="s">
        <v>118</v>
      </c>
      <c r="R14" s="78" t="s">
        <v>118</v>
      </c>
      <c r="S14" s="78" t="s">
        <v>118</v>
      </c>
      <c r="T14" s="78"/>
      <c r="U14" s="78"/>
      <c r="V14" s="78"/>
      <c r="W14" s="78"/>
      <c r="X14" s="78"/>
      <c r="Y14" s="78"/>
      <c r="Z14" s="78"/>
    </row>
    <row r="15" spans="1:26" ht="25.5" x14ac:dyDescent="0.25">
      <c r="A15" s="78">
        <v>11</v>
      </c>
      <c r="B15" s="75" t="s">
        <v>173</v>
      </c>
      <c r="C15" s="79" t="s">
        <v>311</v>
      </c>
      <c r="D15" s="78">
        <v>72745118</v>
      </c>
      <c r="E15" s="81" t="s">
        <v>175</v>
      </c>
      <c r="F15" s="81" t="s">
        <v>174</v>
      </c>
      <c r="G15" s="75" t="s">
        <v>178</v>
      </c>
      <c r="H15" s="78" t="s">
        <v>28</v>
      </c>
      <c r="I15" s="78" t="s">
        <v>117</v>
      </c>
      <c r="J15" s="79" t="s">
        <v>184</v>
      </c>
      <c r="K15" s="75" t="s">
        <v>178</v>
      </c>
      <c r="L15" s="80">
        <v>150000</v>
      </c>
      <c r="M15" s="80">
        <f t="shared" si="0"/>
        <v>127500</v>
      </c>
      <c r="N15" s="71">
        <v>2021</v>
      </c>
      <c r="O15" s="71">
        <v>2027</v>
      </c>
      <c r="P15" s="78"/>
      <c r="Q15" s="78" t="s">
        <v>118</v>
      </c>
      <c r="R15" s="78" t="s">
        <v>118</v>
      </c>
      <c r="S15" s="78"/>
      <c r="T15" s="78"/>
      <c r="U15" s="78"/>
      <c r="V15" s="78"/>
      <c r="W15" s="78"/>
      <c r="X15" s="78"/>
      <c r="Y15" s="78"/>
      <c r="Z15" s="78"/>
    </row>
    <row r="16" spans="1:26" ht="25.5" x14ac:dyDescent="0.25">
      <c r="A16" s="78">
        <v>12</v>
      </c>
      <c r="B16" s="75" t="s">
        <v>173</v>
      </c>
      <c r="C16" s="79" t="s">
        <v>311</v>
      </c>
      <c r="D16" s="78">
        <v>72745118</v>
      </c>
      <c r="E16" s="81" t="s">
        <v>175</v>
      </c>
      <c r="F16" s="81" t="s">
        <v>174</v>
      </c>
      <c r="G16" s="75" t="s">
        <v>179</v>
      </c>
      <c r="H16" s="78" t="s">
        <v>28</v>
      </c>
      <c r="I16" s="78" t="s">
        <v>117</v>
      </c>
      <c r="J16" s="79" t="s">
        <v>184</v>
      </c>
      <c r="K16" s="75" t="s">
        <v>179</v>
      </c>
      <c r="L16" s="80">
        <v>2700000</v>
      </c>
      <c r="M16" s="80">
        <f t="shared" si="0"/>
        <v>2295000</v>
      </c>
      <c r="N16" s="71">
        <v>2021</v>
      </c>
      <c r="O16" s="71">
        <v>2027</v>
      </c>
      <c r="P16" s="78"/>
      <c r="Q16" s="78" t="s">
        <v>118</v>
      </c>
      <c r="R16" s="78" t="s">
        <v>118</v>
      </c>
      <c r="S16" s="78"/>
      <c r="T16" s="78"/>
      <c r="U16" s="78"/>
      <c r="V16" s="78"/>
      <c r="W16" s="78"/>
      <c r="X16" s="78"/>
      <c r="Y16" s="78"/>
      <c r="Z16" s="78"/>
    </row>
    <row r="17" spans="1:26" x14ac:dyDescent="0.25">
      <c r="A17" s="78">
        <v>13</v>
      </c>
      <c r="B17" s="75" t="s">
        <v>173</v>
      </c>
      <c r="C17" s="79" t="s">
        <v>311</v>
      </c>
      <c r="D17" s="78">
        <v>72745118</v>
      </c>
      <c r="E17" s="81" t="s">
        <v>175</v>
      </c>
      <c r="F17" s="81" t="s">
        <v>174</v>
      </c>
      <c r="G17" s="75" t="s">
        <v>180</v>
      </c>
      <c r="H17" s="78" t="s">
        <v>28</v>
      </c>
      <c r="I17" s="78" t="s">
        <v>117</v>
      </c>
      <c r="J17" s="79" t="s">
        <v>184</v>
      </c>
      <c r="K17" s="75" t="s">
        <v>180</v>
      </c>
      <c r="L17" s="80">
        <v>250000</v>
      </c>
      <c r="M17" s="80">
        <f t="shared" si="0"/>
        <v>212500</v>
      </c>
      <c r="N17" s="71">
        <v>2021</v>
      </c>
      <c r="O17" s="71">
        <v>2027</v>
      </c>
      <c r="P17" s="78" t="s">
        <v>118</v>
      </c>
      <c r="Q17" s="78"/>
      <c r="R17" s="78"/>
      <c r="S17" s="78"/>
      <c r="T17" s="78"/>
      <c r="U17" s="78"/>
      <c r="V17" s="78"/>
      <c r="W17" s="78"/>
      <c r="X17" s="78"/>
      <c r="Y17" s="78"/>
      <c r="Z17" s="78"/>
    </row>
    <row r="18" spans="1:26" x14ac:dyDescent="0.25">
      <c r="A18" s="78">
        <v>14</v>
      </c>
      <c r="B18" s="75" t="s">
        <v>173</v>
      </c>
      <c r="C18" s="79" t="s">
        <v>311</v>
      </c>
      <c r="D18" s="78">
        <v>72745118</v>
      </c>
      <c r="E18" s="81" t="s">
        <v>175</v>
      </c>
      <c r="F18" s="81" t="s">
        <v>174</v>
      </c>
      <c r="G18" s="75" t="s">
        <v>181</v>
      </c>
      <c r="H18" s="78" t="s">
        <v>28</v>
      </c>
      <c r="I18" s="78" t="s">
        <v>117</v>
      </c>
      <c r="J18" s="79" t="s">
        <v>184</v>
      </c>
      <c r="K18" s="75" t="s">
        <v>181</v>
      </c>
      <c r="L18" s="80">
        <v>300000</v>
      </c>
      <c r="M18" s="80">
        <f t="shared" si="0"/>
        <v>255000</v>
      </c>
      <c r="N18" s="71">
        <v>2021</v>
      </c>
      <c r="O18" s="71">
        <v>2027</v>
      </c>
      <c r="P18" s="78"/>
      <c r="Q18" s="78"/>
      <c r="R18" s="78"/>
      <c r="S18" s="78" t="s">
        <v>118</v>
      </c>
      <c r="T18" s="78"/>
      <c r="U18" s="78"/>
      <c r="V18" s="78"/>
      <c r="W18" s="78"/>
      <c r="X18" s="78"/>
      <c r="Y18" s="78"/>
      <c r="Z18" s="78"/>
    </row>
    <row r="19" spans="1:26" x14ac:dyDescent="0.25">
      <c r="A19" s="78">
        <v>15</v>
      </c>
      <c r="B19" s="75" t="s">
        <v>173</v>
      </c>
      <c r="C19" s="79" t="s">
        <v>311</v>
      </c>
      <c r="D19" s="78">
        <v>72745118</v>
      </c>
      <c r="E19" s="81" t="s">
        <v>175</v>
      </c>
      <c r="F19" s="81" t="s">
        <v>174</v>
      </c>
      <c r="G19" s="75" t="s">
        <v>182</v>
      </c>
      <c r="H19" s="78" t="s">
        <v>28</v>
      </c>
      <c r="I19" s="78" t="s">
        <v>117</v>
      </c>
      <c r="J19" s="79" t="s">
        <v>184</v>
      </c>
      <c r="K19" s="75" t="s">
        <v>182</v>
      </c>
      <c r="L19" s="80">
        <v>1500000</v>
      </c>
      <c r="M19" s="80">
        <f t="shared" si="0"/>
        <v>1275000</v>
      </c>
      <c r="N19" s="71">
        <v>2021</v>
      </c>
      <c r="O19" s="71">
        <v>2027</v>
      </c>
      <c r="P19" s="78" t="s">
        <v>118</v>
      </c>
      <c r="Q19" s="78" t="s">
        <v>118</v>
      </c>
      <c r="R19" s="78" t="s">
        <v>118</v>
      </c>
      <c r="S19" s="78" t="s">
        <v>118</v>
      </c>
      <c r="T19" s="78"/>
      <c r="U19" s="78"/>
      <c r="V19" s="78"/>
      <c r="W19" s="78"/>
      <c r="X19" s="78"/>
      <c r="Y19" s="78"/>
      <c r="Z19" s="78"/>
    </row>
    <row r="20" spans="1:26" x14ac:dyDescent="0.25">
      <c r="A20" s="78">
        <v>16</v>
      </c>
      <c r="B20" s="75" t="s">
        <v>173</v>
      </c>
      <c r="C20" s="79" t="s">
        <v>311</v>
      </c>
      <c r="D20" s="78">
        <v>72745118</v>
      </c>
      <c r="E20" s="81" t="s">
        <v>175</v>
      </c>
      <c r="F20" s="81" t="s">
        <v>174</v>
      </c>
      <c r="G20" s="75" t="s">
        <v>183</v>
      </c>
      <c r="H20" s="78" t="s">
        <v>28</v>
      </c>
      <c r="I20" s="78" t="s">
        <v>117</v>
      </c>
      <c r="J20" s="79" t="s">
        <v>184</v>
      </c>
      <c r="K20" s="75" t="s">
        <v>183</v>
      </c>
      <c r="L20" s="80">
        <v>300000</v>
      </c>
      <c r="M20" s="80">
        <f t="shared" si="0"/>
        <v>255000</v>
      </c>
      <c r="N20" s="71">
        <v>2021</v>
      </c>
      <c r="O20" s="71">
        <v>2027</v>
      </c>
      <c r="P20" s="78"/>
      <c r="Q20" s="78" t="s">
        <v>118</v>
      </c>
      <c r="R20" s="78" t="s">
        <v>118</v>
      </c>
      <c r="S20" s="78"/>
      <c r="T20" s="78"/>
      <c r="U20" s="78"/>
      <c r="V20" s="78"/>
      <c r="W20" s="78"/>
      <c r="X20" s="78"/>
      <c r="Y20" s="78"/>
      <c r="Z20" s="78"/>
    </row>
    <row r="21" spans="1:26" ht="25.5" x14ac:dyDescent="0.25">
      <c r="A21" s="78">
        <v>17</v>
      </c>
      <c r="B21" s="75" t="s">
        <v>185</v>
      </c>
      <c r="C21" s="79" t="s">
        <v>310</v>
      </c>
      <c r="D21" s="78">
        <v>72744413</v>
      </c>
      <c r="E21" s="81" t="s">
        <v>187</v>
      </c>
      <c r="F21" s="81" t="s">
        <v>186</v>
      </c>
      <c r="G21" s="75" t="s">
        <v>188</v>
      </c>
      <c r="H21" s="78" t="s">
        <v>28</v>
      </c>
      <c r="I21" s="78" t="s">
        <v>117</v>
      </c>
      <c r="J21" s="79" t="s">
        <v>200</v>
      </c>
      <c r="K21" s="75" t="s">
        <v>188</v>
      </c>
      <c r="L21" s="80">
        <v>2000000</v>
      </c>
      <c r="M21" s="80">
        <f t="shared" si="0"/>
        <v>1700000</v>
      </c>
      <c r="N21" s="71">
        <v>2021</v>
      </c>
      <c r="O21" s="71">
        <v>2027</v>
      </c>
      <c r="P21" s="78" t="s">
        <v>118</v>
      </c>
      <c r="Q21" s="78"/>
      <c r="R21" s="78"/>
      <c r="S21" s="78"/>
      <c r="T21" s="78"/>
      <c r="U21" s="78"/>
      <c r="V21" s="78"/>
      <c r="W21" s="78"/>
      <c r="X21" s="78"/>
      <c r="Y21" s="78"/>
      <c r="Z21" s="78"/>
    </row>
    <row r="22" spans="1:26" ht="38.25" x14ac:dyDescent="0.25">
      <c r="A22" s="78">
        <v>18</v>
      </c>
      <c r="B22" s="75" t="s">
        <v>185</v>
      </c>
      <c r="C22" s="79" t="s">
        <v>310</v>
      </c>
      <c r="D22" s="78">
        <v>72744413</v>
      </c>
      <c r="E22" s="81" t="s">
        <v>187</v>
      </c>
      <c r="F22" s="81" t="s">
        <v>186</v>
      </c>
      <c r="G22" s="75" t="s">
        <v>189</v>
      </c>
      <c r="H22" s="78" t="s">
        <v>28</v>
      </c>
      <c r="I22" s="78" t="s">
        <v>117</v>
      </c>
      <c r="J22" s="79" t="s">
        <v>200</v>
      </c>
      <c r="K22" s="75" t="s">
        <v>189</v>
      </c>
      <c r="L22" s="80">
        <v>20000000</v>
      </c>
      <c r="M22" s="80">
        <f t="shared" si="0"/>
        <v>17000000</v>
      </c>
      <c r="N22" s="71">
        <v>2021</v>
      </c>
      <c r="O22" s="71">
        <v>2027</v>
      </c>
      <c r="P22" s="78"/>
      <c r="Q22" s="78"/>
      <c r="R22" s="78" t="s">
        <v>118</v>
      </c>
      <c r="S22" s="78"/>
      <c r="T22" s="78"/>
      <c r="U22" s="78"/>
      <c r="V22" s="78"/>
      <c r="W22" s="78"/>
      <c r="X22" s="78"/>
      <c r="Y22" s="78"/>
      <c r="Z22" s="78"/>
    </row>
    <row r="23" spans="1:26" ht="25.5" x14ac:dyDescent="0.25">
      <c r="A23" s="78">
        <v>19</v>
      </c>
      <c r="B23" s="75" t="s">
        <v>185</v>
      </c>
      <c r="C23" s="79" t="s">
        <v>310</v>
      </c>
      <c r="D23" s="78">
        <v>72744413</v>
      </c>
      <c r="E23" s="81" t="s">
        <v>187</v>
      </c>
      <c r="F23" s="81" t="s">
        <v>186</v>
      </c>
      <c r="G23" s="75" t="s">
        <v>190</v>
      </c>
      <c r="H23" s="78" t="s">
        <v>28</v>
      </c>
      <c r="I23" s="78" t="s">
        <v>117</v>
      </c>
      <c r="J23" s="79" t="s">
        <v>200</v>
      </c>
      <c r="K23" s="75" t="s">
        <v>190</v>
      </c>
      <c r="L23" s="80">
        <v>1000000</v>
      </c>
      <c r="M23" s="80">
        <f t="shared" si="0"/>
        <v>850000</v>
      </c>
      <c r="N23" s="71">
        <v>2021</v>
      </c>
      <c r="O23" s="71">
        <v>2027</v>
      </c>
      <c r="P23" s="78"/>
      <c r="Q23" s="78" t="s">
        <v>118</v>
      </c>
      <c r="R23" s="78"/>
      <c r="S23" s="78"/>
      <c r="T23" s="78"/>
      <c r="U23" s="78"/>
      <c r="V23" s="78"/>
      <c r="W23" s="78"/>
      <c r="X23" s="78"/>
      <c r="Y23" s="78"/>
      <c r="Z23" s="78"/>
    </row>
    <row r="24" spans="1:26" ht="25.5" x14ac:dyDescent="0.25">
      <c r="A24" s="78">
        <v>20</v>
      </c>
      <c r="B24" s="75" t="s">
        <v>185</v>
      </c>
      <c r="C24" s="79" t="s">
        <v>310</v>
      </c>
      <c r="D24" s="78">
        <v>72744413</v>
      </c>
      <c r="E24" s="81" t="s">
        <v>187</v>
      </c>
      <c r="F24" s="81" t="s">
        <v>186</v>
      </c>
      <c r="G24" s="75" t="s">
        <v>191</v>
      </c>
      <c r="H24" s="78" t="s">
        <v>28</v>
      </c>
      <c r="I24" s="78" t="s">
        <v>117</v>
      </c>
      <c r="J24" s="79" t="s">
        <v>200</v>
      </c>
      <c r="K24" s="75" t="s">
        <v>191</v>
      </c>
      <c r="L24" s="80">
        <v>1000000</v>
      </c>
      <c r="M24" s="80">
        <f t="shared" si="0"/>
        <v>850000</v>
      </c>
      <c r="N24" s="71">
        <v>2021</v>
      </c>
      <c r="O24" s="71">
        <v>2027</v>
      </c>
      <c r="P24" s="78"/>
      <c r="Q24" s="78" t="s">
        <v>118</v>
      </c>
      <c r="R24" s="78"/>
      <c r="S24" s="78"/>
      <c r="T24" s="78"/>
      <c r="U24" s="78"/>
      <c r="V24" s="78"/>
      <c r="W24" s="78"/>
      <c r="X24" s="78"/>
      <c r="Y24" s="78"/>
      <c r="Z24" s="78"/>
    </row>
    <row r="25" spans="1:26" ht="25.5" x14ac:dyDescent="0.25">
      <c r="A25" s="78">
        <v>21</v>
      </c>
      <c r="B25" s="75" t="s">
        <v>185</v>
      </c>
      <c r="C25" s="79" t="s">
        <v>310</v>
      </c>
      <c r="D25" s="78">
        <v>72744413</v>
      </c>
      <c r="E25" s="81" t="s">
        <v>187</v>
      </c>
      <c r="F25" s="81" t="s">
        <v>186</v>
      </c>
      <c r="G25" s="75" t="s">
        <v>192</v>
      </c>
      <c r="H25" s="78" t="s">
        <v>28</v>
      </c>
      <c r="I25" s="78" t="s">
        <v>117</v>
      </c>
      <c r="J25" s="79" t="s">
        <v>200</v>
      </c>
      <c r="K25" s="75" t="s">
        <v>192</v>
      </c>
      <c r="L25" s="80">
        <v>80000</v>
      </c>
      <c r="M25" s="80">
        <f t="shared" si="0"/>
        <v>68000</v>
      </c>
      <c r="N25" s="71">
        <v>2021</v>
      </c>
      <c r="O25" s="71">
        <v>2027</v>
      </c>
      <c r="P25" s="78" t="s">
        <v>118</v>
      </c>
      <c r="Q25" s="78" t="s">
        <v>118</v>
      </c>
      <c r="R25" s="78" t="s">
        <v>118</v>
      </c>
      <c r="S25" s="78" t="s">
        <v>118</v>
      </c>
      <c r="T25" s="78"/>
      <c r="U25" s="78"/>
      <c r="V25" s="78"/>
      <c r="W25" s="78"/>
      <c r="X25" s="78"/>
      <c r="Y25" s="78"/>
      <c r="Z25" s="78"/>
    </row>
    <row r="26" spans="1:26" x14ac:dyDescent="0.25">
      <c r="A26" s="78">
        <v>22</v>
      </c>
      <c r="B26" s="75" t="s">
        <v>185</v>
      </c>
      <c r="C26" s="79" t="s">
        <v>310</v>
      </c>
      <c r="D26" s="78">
        <v>72744413</v>
      </c>
      <c r="E26" s="81" t="s">
        <v>187</v>
      </c>
      <c r="F26" s="81" t="s">
        <v>186</v>
      </c>
      <c r="G26" s="75" t="s">
        <v>193</v>
      </c>
      <c r="H26" s="78" t="s">
        <v>28</v>
      </c>
      <c r="I26" s="78" t="s">
        <v>117</v>
      </c>
      <c r="J26" s="79" t="s">
        <v>200</v>
      </c>
      <c r="K26" s="75" t="s">
        <v>193</v>
      </c>
      <c r="L26" s="80">
        <v>100000</v>
      </c>
      <c r="M26" s="80">
        <f t="shared" si="0"/>
        <v>85000</v>
      </c>
      <c r="N26" s="71">
        <v>2021</v>
      </c>
      <c r="O26" s="71">
        <v>2027</v>
      </c>
      <c r="P26" s="78" t="s">
        <v>118</v>
      </c>
      <c r="Q26" s="78" t="s">
        <v>118</v>
      </c>
      <c r="R26" s="78" t="s">
        <v>118</v>
      </c>
      <c r="S26" s="78" t="s">
        <v>118</v>
      </c>
      <c r="T26" s="78"/>
      <c r="U26" s="78"/>
      <c r="V26" s="78"/>
      <c r="W26" s="78"/>
      <c r="X26" s="78"/>
      <c r="Y26" s="78"/>
      <c r="Z26" s="78"/>
    </row>
    <row r="27" spans="1:26" ht="25.5" x14ac:dyDescent="0.25">
      <c r="A27" s="78">
        <v>23</v>
      </c>
      <c r="B27" s="75" t="s">
        <v>185</v>
      </c>
      <c r="C27" s="79" t="s">
        <v>310</v>
      </c>
      <c r="D27" s="78">
        <v>72744413</v>
      </c>
      <c r="E27" s="81" t="s">
        <v>187</v>
      </c>
      <c r="F27" s="81" t="s">
        <v>186</v>
      </c>
      <c r="G27" s="75" t="s">
        <v>194</v>
      </c>
      <c r="H27" s="78" t="s">
        <v>28</v>
      </c>
      <c r="I27" s="78" t="s">
        <v>117</v>
      </c>
      <c r="J27" s="79" t="s">
        <v>200</v>
      </c>
      <c r="K27" s="75" t="s">
        <v>194</v>
      </c>
      <c r="L27" s="80">
        <v>600000</v>
      </c>
      <c r="M27" s="80">
        <f t="shared" si="0"/>
        <v>510000</v>
      </c>
      <c r="N27" s="71">
        <v>2021</v>
      </c>
      <c r="O27" s="71">
        <v>2027</v>
      </c>
      <c r="P27" s="78" t="s">
        <v>118</v>
      </c>
      <c r="Q27" s="78" t="s">
        <v>118</v>
      </c>
      <c r="R27" s="78" t="s">
        <v>118</v>
      </c>
      <c r="S27" s="78" t="s">
        <v>118</v>
      </c>
      <c r="T27" s="78"/>
      <c r="U27" s="78"/>
      <c r="V27" s="78"/>
      <c r="W27" s="78"/>
      <c r="X27" s="78"/>
      <c r="Y27" s="78"/>
      <c r="Z27" s="78"/>
    </row>
    <row r="28" spans="1:26" ht="51" x14ac:dyDescent="0.25">
      <c r="A28" s="78">
        <v>24</v>
      </c>
      <c r="B28" s="75" t="s">
        <v>185</v>
      </c>
      <c r="C28" s="79" t="s">
        <v>310</v>
      </c>
      <c r="D28" s="78">
        <v>72744413</v>
      </c>
      <c r="E28" s="81" t="s">
        <v>187</v>
      </c>
      <c r="F28" s="81" t="s">
        <v>186</v>
      </c>
      <c r="G28" s="129" t="s">
        <v>195</v>
      </c>
      <c r="H28" s="78" t="s">
        <v>28</v>
      </c>
      <c r="I28" s="78" t="s">
        <v>117</v>
      </c>
      <c r="J28" s="79" t="s">
        <v>200</v>
      </c>
      <c r="K28" s="129" t="s">
        <v>195</v>
      </c>
      <c r="L28" s="80">
        <v>2500000</v>
      </c>
      <c r="M28" s="80">
        <f t="shared" si="0"/>
        <v>2125000</v>
      </c>
      <c r="N28" s="71">
        <v>2021</v>
      </c>
      <c r="O28" s="71">
        <v>2027</v>
      </c>
      <c r="P28" s="78"/>
      <c r="Q28" s="78" t="s">
        <v>118</v>
      </c>
      <c r="R28" s="78"/>
      <c r="S28" s="78" t="s">
        <v>118</v>
      </c>
      <c r="T28" s="78"/>
      <c r="U28" s="78"/>
      <c r="V28" s="78"/>
      <c r="W28" s="78"/>
      <c r="X28" s="78"/>
      <c r="Y28" s="78"/>
      <c r="Z28" s="78"/>
    </row>
    <row r="29" spans="1:26" ht="25.5" x14ac:dyDescent="0.25">
      <c r="A29" s="78">
        <v>25</v>
      </c>
      <c r="B29" s="75" t="s">
        <v>185</v>
      </c>
      <c r="C29" s="79" t="s">
        <v>310</v>
      </c>
      <c r="D29" s="78">
        <v>72744413</v>
      </c>
      <c r="E29" s="81" t="s">
        <v>187</v>
      </c>
      <c r="F29" s="81" t="s">
        <v>186</v>
      </c>
      <c r="G29" s="75" t="s">
        <v>196</v>
      </c>
      <c r="H29" s="78" t="s">
        <v>28</v>
      </c>
      <c r="I29" s="78" t="s">
        <v>117</v>
      </c>
      <c r="J29" s="79" t="s">
        <v>200</v>
      </c>
      <c r="K29" s="75" t="s">
        <v>196</v>
      </c>
      <c r="L29" s="80">
        <v>2500000</v>
      </c>
      <c r="M29" s="80">
        <f t="shared" si="0"/>
        <v>2125000</v>
      </c>
      <c r="N29" s="71">
        <v>2021</v>
      </c>
      <c r="O29" s="71">
        <v>2027</v>
      </c>
      <c r="P29" s="78"/>
      <c r="Q29" s="78"/>
      <c r="R29" s="78" t="s">
        <v>118</v>
      </c>
      <c r="S29" s="78" t="s">
        <v>118</v>
      </c>
      <c r="T29" s="78"/>
      <c r="U29" s="78"/>
      <c r="V29" s="78"/>
      <c r="W29" s="78"/>
      <c r="X29" s="78"/>
      <c r="Y29" s="78"/>
      <c r="Z29" s="78"/>
    </row>
    <row r="30" spans="1:26" ht="25.5" x14ac:dyDescent="0.25">
      <c r="A30" s="78">
        <v>26</v>
      </c>
      <c r="B30" s="75" t="s">
        <v>185</v>
      </c>
      <c r="C30" s="79" t="s">
        <v>310</v>
      </c>
      <c r="D30" s="78">
        <v>72744413</v>
      </c>
      <c r="E30" s="81" t="s">
        <v>187</v>
      </c>
      <c r="F30" s="81" t="s">
        <v>186</v>
      </c>
      <c r="G30" s="75" t="s">
        <v>197</v>
      </c>
      <c r="H30" s="78" t="s">
        <v>28</v>
      </c>
      <c r="I30" s="78" t="s">
        <v>117</v>
      </c>
      <c r="J30" s="79" t="s">
        <v>200</v>
      </c>
      <c r="K30" s="75" t="s">
        <v>197</v>
      </c>
      <c r="L30" s="80">
        <v>2000000</v>
      </c>
      <c r="M30" s="80">
        <f t="shared" si="0"/>
        <v>1700000</v>
      </c>
      <c r="N30" s="71">
        <v>2021</v>
      </c>
      <c r="O30" s="71">
        <v>2027</v>
      </c>
      <c r="P30" s="78"/>
      <c r="Q30" s="78"/>
      <c r="R30" s="78" t="s">
        <v>118</v>
      </c>
      <c r="S30" s="78" t="s">
        <v>118</v>
      </c>
      <c r="T30" s="78"/>
      <c r="U30" s="78"/>
      <c r="V30" s="78"/>
      <c r="W30" s="78"/>
      <c r="X30" s="78"/>
      <c r="Y30" s="78"/>
      <c r="Z30" s="78"/>
    </row>
    <row r="31" spans="1:26" ht="25.5" x14ac:dyDescent="0.25">
      <c r="A31" s="78">
        <v>27</v>
      </c>
      <c r="B31" s="75" t="s">
        <v>185</v>
      </c>
      <c r="C31" s="79" t="s">
        <v>310</v>
      </c>
      <c r="D31" s="78">
        <v>72744413</v>
      </c>
      <c r="E31" s="81" t="s">
        <v>187</v>
      </c>
      <c r="F31" s="81" t="s">
        <v>186</v>
      </c>
      <c r="G31" s="75" t="s">
        <v>198</v>
      </c>
      <c r="H31" s="78" t="s">
        <v>28</v>
      </c>
      <c r="I31" s="78" t="s">
        <v>117</v>
      </c>
      <c r="J31" s="79" t="s">
        <v>200</v>
      </c>
      <c r="K31" s="75" t="s">
        <v>198</v>
      </c>
      <c r="L31" s="80">
        <v>1500000</v>
      </c>
      <c r="M31" s="80">
        <f t="shared" si="0"/>
        <v>1275000</v>
      </c>
      <c r="N31" s="71">
        <v>2021</v>
      </c>
      <c r="O31" s="71">
        <v>2027</v>
      </c>
      <c r="P31" s="78"/>
      <c r="Q31" s="78"/>
      <c r="R31" s="78" t="s">
        <v>118</v>
      </c>
      <c r="S31" s="78" t="s">
        <v>118</v>
      </c>
      <c r="T31" s="78"/>
      <c r="U31" s="78"/>
      <c r="V31" s="78"/>
      <c r="W31" s="78"/>
      <c r="X31" s="78"/>
      <c r="Y31" s="78"/>
      <c r="Z31" s="78"/>
    </row>
    <row r="32" spans="1:26" ht="25.5" x14ac:dyDescent="0.25">
      <c r="A32" s="78">
        <v>28</v>
      </c>
      <c r="B32" s="75" t="s">
        <v>185</v>
      </c>
      <c r="C32" s="79" t="s">
        <v>310</v>
      </c>
      <c r="D32" s="78">
        <v>72744413</v>
      </c>
      <c r="E32" s="81" t="s">
        <v>187</v>
      </c>
      <c r="F32" s="81" t="s">
        <v>186</v>
      </c>
      <c r="G32" s="75" t="s">
        <v>199</v>
      </c>
      <c r="H32" s="78" t="s">
        <v>28</v>
      </c>
      <c r="I32" s="78" t="s">
        <v>117</v>
      </c>
      <c r="J32" s="79" t="s">
        <v>200</v>
      </c>
      <c r="K32" s="75" t="s">
        <v>199</v>
      </c>
      <c r="L32" s="80">
        <v>2000000</v>
      </c>
      <c r="M32" s="80">
        <f t="shared" si="0"/>
        <v>1700000</v>
      </c>
      <c r="N32" s="71">
        <v>2021</v>
      </c>
      <c r="O32" s="71">
        <v>2027</v>
      </c>
      <c r="P32" s="78"/>
      <c r="Q32" s="78" t="s">
        <v>118</v>
      </c>
      <c r="R32" s="78"/>
      <c r="S32" s="78"/>
      <c r="T32" s="78"/>
      <c r="U32" s="78"/>
      <c r="V32" s="78"/>
      <c r="W32" s="78"/>
      <c r="X32" s="78"/>
      <c r="Y32" s="78"/>
      <c r="Z32" s="78"/>
    </row>
    <row r="33" spans="1:26" ht="25.5" x14ac:dyDescent="0.25">
      <c r="A33" s="78">
        <v>29</v>
      </c>
      <c r="B33" s="75" t="s">
        <v>185</v>
      </c>
      <c r="C33" s="79" t="s">
        <v>310</v>
      </c>
      <c r="D33" s="78">
        <v>72744413</v>
      </c>
      <c r="E33" s="81" t="s">
        <v>187</v>
      </c>
      <c r="F33" s="81" t="s">
        <v>186</v>
      </c>
      <c r="G33" s="75" t="s">
        <v>414</v>
      </c>
      <c r="H33" s="78" t="s">
        <v>28</v>
      </c>
      <c r="I33" s="78" t="s">
        <v>117</v>
      </c>
      <c r="J33" s="79" t="s">
        <v>200</v>
      </c>
      <c r="K33" s="136" t="s">
        <v>415</v>
      </c>
      <c r="L33" s="80">
        <v>1000000</v>
      </c>
      <c r="M33" s="80">
        <f t="shared" si="0"/>
        <v>850000</v>
      </c>
      <c r="N33" s="71">
        <v>2021</v>
      </c>
      <c r="O33" s="71">
        <v>2027</v>
      </c>
      <c r="P33" s="78"/>
      <c r="Q33" s="78" t="s">
        <v>118</v>
      </c>
      <c r="R33" s="78"/>
      <c r="S33" s="78" t="s">
        <v>118</v>
      </c>
      <c r="T33" s="78"/>
      <c r="U33" s="78"/>
      <c r="V33" s="78"/>
      <c r="W33" s="78"/>
      <c r="X33" s="78"/>
      <c r="Y33" s="78"/>
      <c r="Z33" s="78"/>
    </row>
    <row r="34" spans="1:26" ht="89.25" x14ac:dyDescent="0.25">
      <c r="A34" s="78">
        <v>30</v>
      </c>
      <c r="B34" s="75" t="s">
        <v>185</v>
      </c>
      <c r="C34" s="79" t="s">
        <v>310</v>
      </c>
      <c r="D34" s="78">
        <v>72744413</v>
      </c>
      <c r="E34" s="81" t="s">
        <v>187</v>
      </c>
      <c r="F34" s="81" t="s">
        <v>186</v>
      </c>
      <c r="G34" s="75" t="s">
        <v>416</v>
      </c>
      <c r="H34" s="78" t="s">
        <v>28</v>
      </c>
      <c r="I34" s="78" t="s">
        <v>117</v>
      </c>
      <c r="J34" s="79" t="s">
        <v>200</v>
      </c>
      <c r="K34" s="75" t="s">
        <v>417</v>
      </c>
      <c r="L34" s="80">
        <v>3500000</v>
      </c>
      <c r="M34" s="80">
        <f t="shared" si="0"/>
        <v>2975000</v>
      </c>
      <c r="N34" s="71"/>
      <c r="O34" s="71"/>
      <c r="P34" s="78" t="s">
        <v>118</v>
      </c>
      <c r="Q34" s="78"/>
      <c r="R34" s="78" t="s">
        <v>118</v>
      </c>
      <c r="S34" s="78" t="s">
        <v>118</v>
      </c>
      <c r="T34" s="78"/>
      <c r="U34" s="78"/>
      <c r="V34" s="78"/>
      <c r="W34" s="78"/>
      <c r="X34" s="78"/>
      <c r="Y34" s="78"/>
      <c r="Z34" s="78"/>
    </row>
    <row r="35" spans="1:26" ht="89.25" x14ac:dyDescent="0.25">
      <c r="A35" s="78">
        <v>31</v>
      </c>
      <c r="B35" s="75" t="s">
        <v>185</v>
      </c>
      <c r="C35" s="79" t="s">
        <v>310</v>
      </c>
      <c r="D35" s="78">
        <v>72744413</v>
      </c>
      <c r="E35" s="81" t="s">
        <v>187</v>
      </c>
      <c r="F35" s="81" t="s">
        <v>186</v>
      </c>
      <c r="G35" s="75" t="s">
        <v>418</v>
      </c>
      <c r="H35" s="78" t="s">
        <v>28</v>
      </c>
      <c r="I35" s="78" t="s">
        <v>117</v>
      </c>
      <c r="J35" s="79" t="s">
        <v>200</v>
      </c>
      <c r="K35" s="75" t="s">
        <v>419</v>
      </c>
      <c r="L35" s="80">
        <v>2500000</v>
      </c>
      <c r="M35" s="80">
        <f t="shared" si="0"/>
        <v>2125000</v>
      </c>
      <c r="N35" s="71"/>
      <c r="O35" s="71"/>
      <c r="P35" s="78"/>
      <c r="Q35" s="78" t="s">
        <v>118</v>
      </c>
      <c r="R35" s="78" t="s">
        <v>118</v>
      </c>
      <c r="S35" s="78" t="s">
        <v>118</v>
      </c>
      <c r="T35" s="78"/>
      <c r="U35" s="78"/>
      <c r="V35" s="78"/>
      <c r="W35" s="78"/>
      <c r="X35" s="78"/>
      <c r="Y35" s="78"/>
      <c r="Z35" s="78"/>
    </row>
    <row r="36" spans="1:26" ht="25.5" x14ac:dyDescent="0.25">
      <c r="A36" s="78">
        <v>32</v>
      </c>
      <c r="B36" s="75" t="s">
        <v>185</v>
      </c>
      <c r="C36" s="79" t="s">
        <v>310</v>
      </c>
      <c r="D36" s="78">
        <v>72744413</v>
      </c>
      <c r="E36" s="81" t="s">
        <v>187</v>
      </c>
      <c r="F36" s="81" t="s">
        <v>186</v>
      </c>
      <c r="G36" s="75" t="s">
        <v>420</v>
      </c>
      <c r="H36" s="78" t="s">
        <v>28</v>
      </c>
      <c r="I36" s="78" t="s">
        <v>117</v>
      </c>
      <c r="J36" s="79" t="s">
        <v>200</v>
      </c>
      <c r="K36" s="75" t="s">
        <v>421</v>
      </c>
      <c r="L36" s="80">
        <v>2000000</v>
      </c>
      <c r="M36" s="80">
        <f t="shared" si="0"/>
        <v>1700000</v>
      </c>
      <c r="N36" s="71"/>
      <c r="O36" s="71"/>
      <c r="P36" s="78"/>
      <c r="Q36" s="78"/>
      <c r="R36" s="78"/>
      <c r="S36" s="78"/>
      <c r="T36" s="78"/>
      <c r="U36" s="78"/>
      <c r="V36" s="78"/>
      <c r="W36" s="78"/>
      <c r="X36" s="78" t="s">
        <v>118</v>
      </c>
      <c r="Y36" s="78"/>
      <c r="Z36" s="78"/>
    </row>
    <row r="37" spans="1:26" ht="89.25" x14ac:dyDescent="0.25">
      <c r="A37" s="78">
        <v>33</v>
      </c>
      <c r="B37" s="75" t="s">
        <v>201</v>
      </c>
      <c r="C37" s="79" t="s">
        <v>309</v>
      </c>
      <c r="D37" s="78">
        <v>60232731</v>
      </c>
      <c r="E37" s="81" t="s">
        <v>203</v>
      </c>
      <c r="F37" s="81" t="s">
        <v>202</v>
      </c>
      <c r="G37" s="75" t="s">
        <v>422</v>
      </c>
      <c r="H37" s="78" t="s">
        <v>28</v>
      </c>
      <c r="I37" s="78" t="s">
        <v>117</v>
      </c>
      <c r="J37" s="79" t="s">
        <v>136</v>
      </c>
      <c r="K37" s="75" t="s">
        <v>423</v>
      </c>
      <c r="L37" s="80">
        <v>35000000</v>
      </c>
      <c r="M37" s="80">
        <v>31500000</v>
      </c>
      <c r="N37" s="71">
        <v>45078</v>
      </c>
      <c r="O37" s="71">
        <v>46722</v>
      </c>
      <c r="P37" s="78" t="s">
        <v>118</v>
      </c>
      <c r="Q37" s="78" t="s">
        <v>118</v>
      </c>
      <c r="R37" s="78"/>
      <c r="S37" s="78" t="s">
        <v>424</v>
      </c>
      <c r="T37" s="78"/>
      <c r="U37" s="78"/>
      <c r="V37" s="78"/>
      <c r="W37" s="78"/>
      <c r="X37" s="78" t="s">
        <v>118</v>
      </c>
      <c r="Y37" s="159" t="s">
        <v>425</v>
      </c>
      <c r="Z37" s="78" t="s">
        <v>296</v>
      </c>
    </row>
    <row r="38" spans="1:26" ht="38.25" x14ac:dyDescent="0.25">
      <c r="A38" s="78">
        <v>34</v>
      </c>
      <c r="B38" s="75" t="s">
        <v>205</v>
      </c>
      <c r="C38" s="79" t="s">
        <v>309</v>
      </c>
      <c r="D38" s="78">
        <v>60232749</v>
      </c>
      <c r="E38" s="81" t="s">
        <v>171</v>
      </c>
      <c r="F38" s="81" t="s">
        <v>170</v>
      </c>
      <c r="G38" s="75" t="s">
        <v>206</v>
      </c>
      <c r="H38" s="78" t="s">
        <v>28</v>
      </c>
      <c r="I38" s="78" t="s">
        <v>117</v>
      </c>
      <c r="J38" s="79" t="s">
        <v>136</v>
      </c>
      <c r="K38" s="75" t="s">
        <v>206</v>
      </c>
      <c r="L38" s="80">
        <v>1500000</v>
      </c>
      <c r="M38" s="80">
        <f t="shared" si="0"/>
        <v>1275000</v>
      </c>
      <c r="N38" s="71">
        <v>2021</v>
      </c>
      <c r="O38" s="71">
        <v>2027</v>
      </c>
      <c r="P38" s="78"/>
      <c r="Q38" s="78"/>
      <c r="R38" s="78" t="s">
        <v>118</v>
      </c>
      <c r="S38" s="78"/>
      <c r="T38" s="78"/>
      <c r="U38" s="78"/>
      <c r="V38" s="78"/>
      <c r="W38" s="78"/>
      <c r="X38" s="78"/>
      <c r="Y38" s="159"/>
      <c r="Z38" s="78"/>
    </row>
    <row r="39" spans="1:26" ht="38.25" x14ac:dyDescent="0.25">
      <c r="A39" s="78">
        <v>35</v>
      </c>
      <c r="B39" s="75" t="s">
        <v>205</v>
      </c>
      <c r="C39" s="79" t="s">
        <v>309</v>
      </c>
      <c r="D39" s="78">
        <v>60232749</v>
      </c>
      <c r="E39" s="81" t="s">
        <v>171</v>
      </c>
      <c r="F39" s="81" t="s">
        <v>170</v>
      </c>
      <c r="G39" s="75" t="s">
        <v>207</v>
      </c>
      <c r="H39" s="78" t="s">
        <v>28</v>
      </c>
      <c r="I39" s="78" t="s">
        <v>117</v>
      </c>
      <c r="J39" s="79" t="s">
        <v>136</v>
      </c>
      <c r="K39" s="75" t="s">
        <v>207</v>
      </c>
      <c r="L39" s="80">
        <v>1000000</v>
      </c>
      <c r="M39" s="80">
        <f t="shared" si="0"/>
        <v>850000</v>
      </c>
      <c r="N39" s="71">
        <v>2021</v>
      </c>
      <c r="O39" s="71">
        <v>2027</v>
      </c>
      <c r="P39" s="78"/>
      <c r="Q39" s="78" t="s">
        <v>118</v>
      </c>
      <c r="R39" s="78" t="s">
        <v>118</v>
      </c>
      <c r="S39" s="78"/>
      <c r="T39" s="78"/>
      <c r="U39" s="78"/>
      <c r="V39" s="78"/>
      <c r="W39" s="78"/>
      <c r="X39" s="78"/>
      <c r="Y39" s="159"/>
      <c r="Z39" s="78"/>
    </row>
    <row r="40" spans="1:26" ht="38.25" x14ac:dyDescent="0.25">
      <c r="A40" s="78">
        <v>36</v>
      </c>
      <c r="B40" s="75" t="s">
        <v>205</v>
      </c>
      <c r="C40" s="79" t="s">
        <v>309</v>
      </c>
      <c r="D40" s="78">
        <v>60232749</v>
      </c>
      <c r="E40" s="81" t="s">
        <v>171</v>
      </c>
      <c r="F40" s="81" t="s">
        <v>170</v>
      </c>
      <c r="G40" s="75" t="s">
        <v>208</v>
      </c>
      <c r="H40" s="78" t="s">
        <v>28</v>
      </c>
      <c r="I40" s="78" t="s">
        <v>117</v>
      </c>
      <c r="J40" s="79" t="s">
        <v>136</v>
      </c>
      <c r="K40" s="75" t="s">
        <v>208</v>
      </c>
      <c r="L40" s="80">
        <v>1000000</v>
      </c>
      <c r="M40" s="80">
        <f t="shared" si="0"/>
        <v>850000</v>
      </c>
      <c r="N40" s="71">
        <v>2021</v>
      </c>
      <c r="O40" s="71">
        <v>2027</v>
      </c>
      <c r="P40" s="78" t="s">
        <v>118</v>
      </c>
      <c r="Q40" s="78"/>
      <c r="R40" s="78"/>
      <c r="S40" s="78"/>
      <c r="T40" s="78"/>
      <c r="U40" s="78"/>
      <c r="V40" s="78"/>
      <c r="W40" s="78"/>
      <c r="X40" s="78"/>
      <c r="Y40" s="159"/>
      <c r="Z40" s="78"/>
    </row>
    <row r="41" spans="1:26" ht="153" x14ac:dyDescent="0.25">
      <c r="A41" s="78">
        <v>37</v>
      </c>
      <c r="B41" s="75" t="s">
        <v>426</v>
      </c>
      <c r="C41" s="79" t="s">
        <v>309</v>
      </c>
      <c r="D41" s="78" t="s">
        <v>427</v>
      </c>
      <c r="E41" s="81" t="s">
        <v>428</v>
      </c>
      <c r="F41" s="81" t="s">
        <v>429</v>
      </c>
      <c r="G41" s="75" t="s">
        <v>430</v>
      </c>
      <c r="H41" s="78" t="s">
        <v>28</v>
      </c>
      <c r="I41" s="78" t="s">
        <v>117</v>
      </c>
      <c r="J41" s="79" t="s">
        <v>136</v>
      </c>
      <c r="K41" s="75" t="s">
        <v>431</v>
      </c>
      <c r="L41" s="80">
        <v>47000000</v>
      </c>
      <c r="M41" s="80">
        <v>42300000</v>
      </c>
      <c r="N41" s="71">
        <v>45078</v>
      </c>
      <c r="O41" s="71">
        <v>46722</v>
      </c>
      <c r="P41" s="78" t="s">
        <v>118</v>
      </c>
      <c r="Q41" s="78" t="s">
        <v>118</v>
      </c>
      <c r="R41" s="78" t="s">
        <v>118</v>
      </c>
      <c r="S41" s="78" t="s">
        <v>118</v>
      </c>
      <c r="T41" s="78"/>
      <c r="U41" s="78"/>
      <c r="V41" s="78"/>
      <c r="W41" s="78"/>
      <c r="X41" s="78"/>
      <c r="Y41" s="76" t="s">
        <v>425</v>
      </c>
      <c r="Z41" s="78" t="s">
        <v>296</v>
      </c>
    </row>
    <row r="42" spans="1:26" ht="25.5" x14ac:dyDescent="0.25">
      <c r="A42" s="78">
        <v>38</v>
      </c>
      <c r="B42" s="75" t="s">
        <v>209</v>
      </c>
      <c r="C42" s="79" t="s">
        <v>312</v>
      </c>
      <c r="D42" s="78">
        <v>65607759</v>
      </c>
      <c r="E42" s="81" t="s">
        <v>211</v>
      </c>
      <c r="F42" s="81" t="s">
        <v>210</v>
      </c>
      <c r="G42" s="75" t="s">
        <v>212</v>
      </c>
      <c r="H42" s="78" t="s">
        <v>28</v>
      </c>
      <c r="I42" s="78" t="s">
        <v>117</v>
      </c>
      <c r="J42" s="79" t="s">
        <v>151</v>
      </c>
      <c r="K42" s="75" t="s">
        <v>212</v>
      </c>
      <c r="L42" s="80">
        <v>1000000</v>
      </c>
      <c r="M42" s="80">
        <f t="shared" si="0"/>
        <v>850000</v>
      </c>
      <c r="N42" s="71">
        <v>2021</v>
      </c>
      <c r="O42" s="71">
        <v>2027</v>
      </c>
      <c r="P42" s="78"/>
      <c r="Q42" s="78"/>
      <c r="R42" s="78"/>
      <c r="S42" s="78"/>
      <c r="T42" s="78"/>
      <c r="U42" s="78"/>
      <c r="V42" s="78"/>
      <c r="W42" s="78"/>
      <c r="X42" s="78"/>
      <c r="Y42" s="78"/>
      <c r="Z42" s="78"/>
    </row>
    <row r="43" spans="1:26" ht="38.25" x14ac:dyDescent="0.25">
      <c r="A43" s="78">
        <v>39</v>
      </c>
      <c r="B43" s="75" t="s">
        <v>209</v>
      </c>
      <c r="C43" s="79" t="s">
        <v>312</v>
      </c>
      <c r="D43" s="78">
        <v>65607759</v>
      </c>
      <c r="E43" s="81" t="s">
        <v>211</v>
      </c>
      <c r="F43" s="81" t="s">
        <v>210</v>
      </c>
      <c r="G43" s="75" t="s">
        <v>213</v>
      </c>
      <c r="H43" s="78" t="s">
        <v>28</v>
      </c>
      <c r="I43" s="78" t="s">
        <v>117</v>
      </c>
      <c r="J43" s="79" t="s">
        <v>151</v>
      </c>
      <c r="K43" s="75" t="s">
        <v>213</v>
      </c>
      <c r="L43" s="80">
        <v>300000</v>
      </c>
      <c r="M43" s="80">
        <f t="shared" si="0"/>
        <v>255000</v>
      </c>
      <c r="N43" s="71">
        <v>2021</v>
      </c>
      <c r="O43" s="71">
        <v>2027</v>
      </c>
      <c r="P43" s="78" t="s">
        <v>118</v>
      </c>
      <c r="Q43" s="78" t="s">
        <v>118</v>
      </c>
      <c r="R43" s="78" t="s">
        <v>118</v>
      </c>
      <c r="S43" s="78" t="s">
        <v>118</v>
      </c>
      <c r="T43" s="78"/>
      <c r="U43" s="78"/>
      <c r="V43" s="78"/>
      <c r="W43" s="78"/>
      <c r="X43" s="78"/>
      <c r="Y43" s="78"/>
      <c r="Z43" s="78"/>
    </row>
    <row r="44" spans="1:26" ht="25.5" x14ac:dyDescent="0.25">
      <c r="A44" s="78">
        <v>40</v>
      </c>
      <c r="B44" s="75" t="s">
        <v>209</v>
      </c>
      <c r="C44" s="79" t="s">
        <v>312</v>
      </c>
      <c r="D44" s="78">
        <v>65607759</v>
      </c>
      <c r="E44" s="81" t="s">
        <v>211</v>
      </c>
      <c r="F44" s="81" t="s">
        <v>210</v>
      </c>
      <c r="G44" s="75" t="s">
        <v>214</v>
      </c>
      <c r="H44" s="78" t="s">
        <v>28</v>
      </c>
      <c r="I44" s="78" t="s">
        <v>117</v>
      </c>
      <c r="J44" s="79" t="s">
        <v>151</v>
      </c>
      <c r="K44" s="75" t="s">
        <v>214</v>
      </c>
      <c r="L44" s="80">
        <v>500000</v>
      </c>
      <c r="M44" s="80">
        <f t="shared" si="0"/>
        <v>425000</v>
      </c>
      <c r="N44" s="71">
        <v>2021</v>
      </c>
      <c r="O44" s="71">
        <v>2027</v>
      </c>
      <c r="P44" s="78" t="s">
        <v>118</v>
      </c>
      <c r="Q44" s="78"/>
      <c r="R44" s="78"/>
      <c r="S44" s="78"/>
      <c r="T44" s="78"/>
      <c r="U44" s="78"/>
      <c r="V44" s="78"/>
      <c r="W44" s="78"/>
      <c r="X44" s="78"/>
      <c r="Y44" s="78"/>
      <c r="Z44" s="78"/>
    </row>
    <row r="45" spans="1:26" ht="25.5" x14ac:dyDescent="0.25">
      <c r="A45" s="78">
        <v>41</v>
      </c>
      <c r="B45" s="75" t="s">
        <v>209</v>
      </c>
      <c r="C45" s="79" t="s">
        <v>312</v>
      </c>
      <c r="D45" s="78">
        <v>65607759</v>
      </c>
      <c r="E45" s="81" t="s">
        <v>211</v>
      </c>
      <c r="F45" s="81" t="s">
        <v>210</v>
      </c>
      <c r="G45" s="75" t="s">
        <v>215</v>
      </c>
      <c r="H45" s="78" t="s">
        <v>28</v>
      </c>
      <c r="I45" s="78" t="s">
        <v>117</v>
      </c>
      <c r="J45" s="79" t="s">
        <v>151</v>
      </c>
      <c r="K45" s="75" t="s">
        <v>215</v>
      </c>
      <c r="L45" s="80">
        <v>1000000</v>
      </c>
      <c r="M45" s="80">
        <f t="shared" si="0"/>
        <v>850000</v>
      </c>
      <c r="N45" s="71">
        <v>2021</v>
      </c>
      <c r="O45" s="71">
        <v>2027</v>
      </c>
      <c r="P45" s="78"/>
      <c r="Q45" s="78"/>
      <c r="R45" s="78" t="s">
        <v>118</v>
      </c>
      <c r="S45" s="78"/>
      <c r="T45" s="78"/>
      <c r="U45" s="78"/>
      <c r="V45" s="78"/>
      <c r="W45" s="78"/>
      <c r="X45" s="78"/>
      <c r="Y45" s="78"/>
      <c r="Z45" s="78"/>
    </row>
    <row r="46" spans="1:26" ht="102" x14ac:dyDescent="0.25">
      <c r="A46" s="78">
        <v>42</v>
      </c>
      <c r="B46" s="72" t="s">
        <v>432</v>
      </c>
      <c r="C46" s="79" t="s">
        <v>312</v>
      </c>
      <c r="D46" s="71">
        <v>65607759</v>
      </c>
      <c r="E46" s="71">
        <v>102465738</v>
      </c>
      <c r="F46" s="81" t="s">
        <v>210</v>
      </c>
      <c r="G46" s="72" t="s">
        <v>433</v>
      </c>
      <c r="H46" s="71" t="s">
        <v>28</v>
      </c>
      <c r="I46" s="71" t="s">
        <v>143</v>
      </c>
      <c r="J46" s="71" t="s">
        <v>151</v>
      </c>
      <c r="K46" s="72" t="s">
        <v>434</v>
      </c>
      <c r="L46" s="122">
        <v>4000000</v>
      </c>
      <c r="M46" s="122">
        <f>L46/100*95</f>
        <v>3800000</v>
      </c>
      <c r="N46" s="138">
        <v>2023</v>
      </c>
      <c r="O46" s="81" t="s">
        <v>472</v>
      </c>
      <c r="P46" s="71"/>
      <c r="Q46" s="71"/>
      <c r="R46" s="78" t="s">
        <v>388</v>
      </c>
      <c r="S46" s="78" t="s">
        <v>388</v>
      </c>
      <c r="T46" s="71"/>
      <c r="U46" s="71"/>
      <c r="V46" s="78"/>
      <c r="W46" s="71"/>
      <c r="X46" s="71"/>
      <c r="Y46" s="72" t="s">
        <v>435</v>
      </c>
      <c r="Z46" s="72" t="s">
        <v>436</v>
      </c>
    </row>
    <row r="47" spans="1:26" ht="89.25" x14ac:dyDescent="0.25">
      <c r="A47" s="78">
        <v>43</v>
      </c>
      <c r="B47" s="83" t="s">
        <v>216</v>
      </c>
      <c r="C47" s="79" t="s">
        <v>152</v>
      </c>
      <c r="D47" s="78">
        <v>46069771</v>
      </c>
      <c r="E47" s="81" t="s">
        <v>218</v>
      </c>
      <c r="F47" s="81" t="s">
        <v>217</v>
      </c>
      <c r="G47" s="75" t="s">
        <v>219</v>
      </c>
      <c r="H47" s="78" t="s">
        <v>28</v>
      </c>
      <c r="I47" s="78" t="s">
        <v>117</v>
      </c>
      <c r="J47" s="79" t="s">
        <v>143</v>
      </c>
      <c r="K47" s="75" t="s">
        <v>219</v>
      </c>
      <c r="L47" s="80">
        <v>1995000</v>
      </c>
      <c r="M47" s="80">
        <f t="shared" si="0"/>
        <v>1695750</v>
      </c>
      <c r="N47" s="71">
        <v>2021</v>
      </c>
      <c r="O47" s="71">
        <v>2027</v>
      </c>
      <c r="P47" s="78" t="s">
        <v>118</v>
      </c>
      <c r="Q47" s="78"/>
      <c r="R47" s="78"/>
      <c r="S47" s="78" t="s">
        <v>118</v>
      </c>
      <c r="T47" s="78"/>
      <c r="U47" s="78"/>
      <c r="V47" s="78"/>
      <c r="W47" s="78"/>
      <c r="X47" s="78"/>
      <c r="Y47" s="78"/>
      <c r="Z47" s="78"/>
    </row>
    <row r="48" spans="1:26" ht="76.5" x14ac:dyDescent="0.25">
      <c r="A48" s="78">
        <v>44</v>
      </c>
      <c r="B48" s="75" t="s">
        <v>220</v>
      </c>
      <c r="C48" s="79" t="s">
        <v>152</v>
      </c>
      <c r="D48" s="78">
        <v>65639669</v>
      </c>
      <c r="E48" s="81" t="s">
        <v>222</v>
      </c>
      <c r="F48" s="81" t="s">
        <v>221</v>
      </c>
      <c r="G48" s="75" t="s">
        <v>223</v>
      </c>
      <c r="H48" s="78" t="s">
        <v>28</v>
      </c>
      <c r="I48" s="78" t="s">
        <v>117</v>
      </c>
      <c r="J48" s="79" t="s">
        <v>143</v>
      </c>
      <c r="K48" s="75" t="s">
        <v>223</v>
      </c>
      <c r="L48" s="80">
        <v>5000000</v>
      </c>
      <c r="M48" s="80">
        <f t="shared" si="0"/>
        <v>4250000</v>
      </c>
      <c r="N48" s="71">
        <v>2021</v>
      </c>
      <c r="O48" s="71">
        <v>2027</v>
      </c>
      <c r="P48" s="78" t="s">
        <v>118</v>
      </c>
      <c r="Q48" s="78" t="s">
        <v>118</v>
      </c>
      <c r="R48" s="78" t="s">
        <v>118</v>
      </c>
      <c r="S48" s="78" t="s">
        <v>118</v>
      </c>
      <c r="T48" s="78"/>
      <c r="U48" s="78"/>
      <c r="V48" s="78"/>
      <c r="W48" s="78"/>
      <c r="X48" s="78"/>
      <c r="Y48" s="78"/>
      <c r="Z48" s="78"/>
    </row>
    <row r="49" spans="1:26" ht="38.25" x14ac:dyDescent="0.25">
      <c r="A49" s="78">
        <v>45</v>
      </c>
      <c r="B49" s="75" t="s">
        <v>228</v>
      </c>
      <c r="C49" s="79" t="s">
        <v>152</v>
      </c>
      <c r="D49" s="78">
        <v>65650808</v>
      </c>
      <c r="E49" s="81" t="s">
        <v>230</v>
      </c>
      <c r="F49" s="81" t="s">
        <v>229</v>
      </c>
      <c r="G49" s="75" t="s">
        <v>231</v>
      </c>
      <c r="H49" s="78" t="s">
        <v>28</v>
      </c>
      <c r="I49" s="78" t="s">
        <v>117</v>
      </c>
      <c r="J49" s="79" t="s">
        <v>143</v>
      </c>
      <c r="K49" s="75" t="s">
        <v>231</v>
      </c>
      <c r="L49" s="80">
        <v>2500000</v>
      </c>
      <c r="M49" s="80">
        <f t="shared" si="0"/>
        <v>2125000</v>
      </c>
      <c r="N49" s="71">
        <v>2021</v>
      </c>
      <c r="O49" s="71">
        <v>2027</v>
      </c>
      <c r="P49" s="78"/>
      <c r="Q49" s="78"/>
      <c r="R49" s="78"/>
      <c r="S49" s="78"/>
      <c r="T49" s="78"/>
      <c r="U49" s="78"/>
      <c r="V49" s="78"/>
      <c r="W49" s="78"/>
      <c r="X49" s="78"/>
      <c r="Y49" s="78"/>
      <c r="Z49" s="78"/>
    </row>
    <row r="50" spans="1:26" ht="38.25" x14ac:dyDescent="0.25">
      <c r="A50" s="78">
        <v>46</v>
      </c>
      <c r="B50" s="75" t="s">
        <v>228</v>
      </c>
      <c r="C50" s="79" t="s">
        <v>152</v>
      </c>
      <c r="D50" s="78">
        <v>65650808</v>
      </c>
      <c r="E50" s="81" t="s">
        <v>230</v>
      </c>
      <c r="F50" s="81" t="s">
        <v>229</v>
      </c>
      <c r="G50" s="75" t="s">
        <v>232</v>
      </c>
      <c r="H50" s="78" t="s">
        <v>28</v>
      </c>
      <c r="I50" s="78" t="s">
        <v>117</v>
      </c>
      <c r="J50" s="79" t="s">
        <v>143</v>
      </c>
      <c r="K50" s="75" t="s">
        <v>232</v>
      </c>
      <c r="L50" s="80">
        <v>500000</v>
      </c>
      <c r="M50" s="80">
        <f t="shared" si="0"/>
        <v>425000</v>
      </c>
      <c r="N50" s="71">
        <v>2021</v>
      </c>
      <c r="O50" s="71">
        <v>2027</v>
      </c>
      <c r="P50" s="78"/>
      <c r="Q50" s="78"/>
      <c r="R50" s="78" t="s">
        <v>118</v>
      </c>
      <c r="S50" s="78"/>
      <c r="T50" s="78"/>
      <c r="U50" s="78"/>
      <c r="V50" s="78"/>
      <c r="W50" s="78"/>
      <c r="X50" s="78"/>
      <c r="Y50" s="78"/>
      <c r="Z50" s="78"/>
    </row>
    <row r="51" spans="1:26" ht="51" x14ac:dyDescent="0.25">
      <c r="A51" s="78">
        <v>47</v>
      </c>
      <c r="B51" s="75" t="s">
        <v>228</v>
      </c>
      <c r="C51" s="79" t="s">
        <v>152</v>
      </c>
      <c r="D51" s="78">
        <v>65650808</v>
      </c>
      <c r="E51" s="81" t="s">
        <v>230</v>
      </c>
      <c r="F51" s="81" t="s">
        <v>229</v>
      </c>
      <c r="G51" s="75" t="s">
        <v>233</v>
      </c>
      <c r="H51" s="78" t="s">
        <v>28</v>
      </c>
      <c r="I51" s="78" t="s">
        <v>117</v>
      </c>
      <c r="J51" s="79" t="s">
        <v>143</v>
      </c>
      <c r="K51" s="75" t="s">
        <v>233</v>
      </c>
      <c r="L51" s="80">
        <v>1000000</v>
      </c>
      <c r="M51" s="80">
        <f t="shared" si="0"/>
        <v>850000</v>
      </c>
      <c r="N51" s="71">
        <v>2021</v>
      </c>
      <c r="O51" s="71">
        <v>2027</v>
      </c>
      <c r="P51" s="78"/>
      <c r="Q51" s="78"/>
      <c r="R51" s="78"/>
      <c r="S51" s="78" t="s">
        <v>118</v>
      </c>
      <c r="T51" s="78"/>
      <c r="U51" s="78"/>
      <c r="V51" s="78"/>
      <c r="W51" s="78"/>
      <c r="X51" s="78"/>
      <c r="Y51" s="78"/>
      <c r="Z51" s="78"/>
    </row>
    <row r="52" spans="1:26" ht="38.25" x14ac:dyDescent="0.25">
      <c r="A52" s="78">
        <v>48</v>
      </c>
      <c r="B52" s="75" t="s">
        <v>228</v>
      </c>
      <c r="C52" s="79" t="s">
        <v>152</v>
      </c>
      <c r="D52" s="78">
        <v>65650808</v>
      </c>
      <c r="E52" s="81" t="s">
        <v>230</v>
      </c>
      <c r="F52" s="81" t="s">
        <v>229</v>
      </c>
      <c r="G52" s="75" t="s">
        <v>234</v>
      </c>
      <c r="H52" s="78" t="s">
        <v>28</v>
      </c>
      <c r="I52" s="78" t="s">
        <v>117</v>
      </c>
      <c r="J52" s="79" t="s">
        <v>143</v>
      </c>
      <c r="K52" s="75" t="s">
        <v>234</v>
      </c>
      <c r="L52" s="80">
        <v>600000</v>
      </c>
      <c r="M52" s="80">
        <f t="shared" si="0"/>
        <v>510000</v>
      </c>
      <c r="N52" s="71">
        <v>2021</v>
      </c>
      <c r="O52" s="71">
        <v>2027</v>
      </c>
      <c r="P52" s="78"/>
      <c r="Q52" s="78" t="s">
        <v>118</v>
      </c>
      <c r="R52" s="78"/>
      <c r="S52" s="78"/>
      <c r="T52" s="78"/>
      <c r="U52" s="78"/>
      <c r="V52" s="78"/>
      <c r="W52" s="78"/>
      <c r="X52" s="78"/>
      <c r="Y52" s="78"/>
      <c r="Z52" s="78"/>
    </row>
    <row r="53" spans="1:26" ht="38.25" x14ac:dyDescent="0.25">
      <c r="A53" s="78">
        <v>49</v>
      </c>
      <c r="B53" s="75" t="s">
        <v>228</v>
      </c>
      <c r="C53" s="79" t="s">
        <v>152</v>
      </c>
      <c r="D53" s="78">
        <v>65650808</v>
      </c>
      <c r="E53" s="81" t="s">
        <v>230</v>
      </c>
      <c r="F53" s="81" t="s">
        <v>229</v>
      </c>
      <c r="G53" s="75" t="s">
        <v>235</v>
      </c>
      <c r="H53" s="78" t="s">
        <v>28</v>
      </c>
      <c r="I53" s="78" t="s">
        <v>117</v>
      </c>
      <c r="J53" s="79" t="s">
        <v>143</v>
      </c>
      <c r="K53" s="75" t="s">
        <v>235</v>
      </c>
      <c r="L53" s="80">
        <v>200000</v>
      </c>
      <c r="M53" s="80">
        <f t="shared" si="0"/>
        <v>170000</v>
      </c>
      <c r="N53" s="71">
        <v>2021</v>
      </c>
      <c r="O53" s="71">
        <v>2027</v>
      </c>
      <c r="P53" s="78" t="s">
        <v>118</v>
      </c>
      <c r="Q53" s="78" t="s">
        <v>118</v>
      </c>
      <c r="R53" s="78" t="s">
        <v>118</v>
      </c>
      <c r="S53" s="78" t="s">
        <v>118</v>
      </c>
      <c r="T53" s="78"/>
      <c r="U53" s="78"/>
      <c r="V53" s="78"/>
      <c r="W53" s="78"/>
      <c r="X53" s="78"/>
      <c r="Y53" s="78"/>
      <c r="Z53" s="78"/>
    </row>
    <row r="54" spans="1:26" ht="25.5" x14ac:dyDescent="0.25">
      <c r="A54" s="78">
        <v>50</v>
      </c>
      <c r="B54" s="75" t="s">
        <v>236</v>
      </c>
      <c r="C54" s="79" t="s">
        <v>152</v>
      </c>
      <c r="D54" s="78">
        <v>46070664</v>
      </c>
      <c r="E54" s="81" t="s">
        <v>238</v>
      </c>
      <c r="F54" s="81" t="s">
        <v>237</v>
      </c>
      <c r="G54" s="75" t="s">
        <v>239</v>
      </c>
      <c r="H54" s="78" t="s">
        <v>28</v>
      </c>
      <c r="I54" s="78" t="s">
        <v>117</v>
      </c>
      <c r="J54" s="79" t="s">
        <v>143</v>
      </c>
      <c r="K54" s="75" t="s">
        <v>239</v>
      </c>
      <c r="L54" s="80">
        <v>500000</v>
      </c>
      <c r="M54" s="80">
        <f t="shared" si="0"/>
        <v>425000</v>
      </c>
      <c r="N54" s="71">
        <v>2021</v>
      </c>
      <c r="O54" s="71">
        <v>2027</v>
      </c>
      <c r="P54" s="78"/>
      <c r="Q54" s="78" t="s">
        <v>118</v>
      </c>
      <c r="R54" s="78"/>
      <c r="S54" s="78"/>
      <c r="T54" s="78"/>
      <c r="U54" s="78"/>
      <c r="V54" s="78"/>
      <c r="W54" s="78"/>
      <c r="X54" s="78"/>
      <c r="Y54" s="78"/>
      <c r="Z54" s="78"/>
    </row>
    <row r="55" spans="1:26" ht="51" x14ac:dyDescent="0.25">
      <c r="A55" s="78">
        <v>51</v>
      </c>
      <c r="B55" s="75" t="s">
        <v>236</v>
      </c>
      <c r="C55" s="79" t="s">
        <v>152</v>
      </c>
      <c r="D55" s="78">
        <v>46070664</v>
      </c>
      <c r="E55" s="81" t="s">
        <v>238</v>
      </c>
      <c r="F55" s="81" t="s">
        <v>237</v>
      </c>
      <c r="G55" s="75" t="s">
        <v>240</v>
      </c>
      <c r="H55" s="78" t="s">
        <v>28</v>
      </c>
      <c r="I55" s="78" t="s">
        <v>117</v>
      </c>
      <c r="J55" s="79" t="s">
        <v>143</v>
      </c>
      <c r="K55" s="75" t="s">
        <v>240</v>
      </c>
      <c r="L55" s="80">
        <v>100000</v>
      </c>
      <c r="M55" s="80">
        <f t="shared" si="0"/>
        <v>85000</v>
      </c>
      <c r="N55" s="71">
        <v>2021</v>
      </c>
      <c r="O55" s="71">
        <v>2027</v>
      </c>
      <c r="P55" s="78" t="s">
        <v>118</v>
      </c>
      <c r="Q55" s="78" t="s">
        <v>118</v>
      </c>
      <c r="R55" s="78" t="s">
        <v>118</v>
      </c>
      <c r="S55" s="78"/>
      <c r="T55" s="78"/>
      <c r="U55" s="78"/>
      <c r="V55" s="78"/>
      <c r="W55" s="78"/>
      <c r="X55" s="78"/>
      <c r="Y55" s="78"/>
      <c r="Z55" s="78"/>
    </row>
    <row r="56" spans="1:26" ht="25.5" x14ac:dyDescent="0.25">
      <c r="A56" s="78">
        <v>52</v>
      </c>
      <c r="B56" s="75" t="s">
        <v>236</v>
      </c>
      <c r="C56" s="79" t="s">
        <v>152</v>
      </c>
      <c r="D56" s="78">
        <v>46070664</v>
      </c>
      <c r="E56" s="81" t="s">
        <v>238</v>
      </c>
      <c r="F56" s="81" t="s">
        <v>237</v>
      </c>
      <c r="G56" s="75" t="s">
        <v>241</v>
      </c>
      <c r="H56" s="78" t="s">
        <v>28</v>
      </c>
      <c r="I56" s="78" t="s">
        <v>117</v>
      </c>
      <c r="J56" s="79" t="s">
        <v>143</v>
      </c>
      <c r="K56" s="75" t="s">
        <v>241</v>
      </c>
      <c r="L56" s="80">
        <v>300000</v>
      </c>
      <c r="M56" s="80">
        <f t="shared" si="0"/>
        <v>255000</v>
      </c>
      <c r="N56" s="71">
        <v>2021</v>
      </c>
      <c r="O56" s="71">
        <v>2027</v>
      </c>
      <c r="P56" s="78" t="s">
        <v>118</v>
      </c>
      <c r="Q56" s="78" t="s">
        <v>118</v>
      </c>
      <c r="R56" s="78" t="s">
        <v>118</v>
      </c>
      <c r="S56" s="78" t="s">
        <v>118</v>
      </c>
      <c r="T56" s="78"/>
      <c r="U56" s="78"/>
      <c r="V56" s="78"/>
      <c r="W56" s="78"/>
      <c r="X56" s="78"/>
      <c r="Y56" s="78"/>
      <c r="Z56" s="78"/>
    </row>
    <row r="57" spans="1:26" ht="38.25" x14ac:dyDescent="0.25">
      <c r="A57" s="78">
        <v>53</v>
      </c>
      <c r="B57" s="75" t="s">
        <v>236</v>
      </c>
      <c r="C57" s="79" t="s">
        <v>152</v>
      </c>
      <c r="D57" s="78">
        <v>46070664</v>
      </c>
      <c r="E57" s="81" t="s">
        <v>238</v>
      </c>
      <c r="F57" s="81" t="s">
        <v>237</v>
      </c>
      <c r="G57" s="75" t="s">
        <v>242</v>
      </c>
      <c r="H57" s="78" t="s">
        <v>28</v>
      </c>
      <c r="I57" s="78" t="s">
        <v>117</v>
      </c>
      <c r="J57" s="79" t="s">
        <v>143</v>
      </c>
      <c r="K57" s="75" t="s">
        <v>242</v>
      </c>
      <c r="L57" s="80">
        <v>500000</v>
      </c>
      <c r="M57" s="80">
        <f t="shared" si="0"/>
        <v>425000</v>
      </c>
      <c r="N57" s="71">
        <v>2021</v>
      </c>
      <c r="O57" s="71">
        <v>2027</v>
      </c>
      <c r="P57" s="78"/>
      <c r="Q57" s="78" t="s">
        <v>118</v>
      </c>
      <c r="R57" s="78"/>
      <c r="S57" s="78"/>
      <c r="T57" s="78"/>
      <c r="U57" s="78"/>
      <c r="V57" s="78"/>
      <c r="W57" s="78"/>
      <c r="X57" s="78"/>
      <c r="Y57" s="78"/>
      <c r="Z57" s="78"/>
    </row>
    <row r="58" spans="1:26" ht="38.25" x14ac:dyDescent="0.25">
      <c r="A58" s="78">
        <v>54</v>
      </c>
      <c r="B58" s="75" t="s">
        <v>236</v>
      </c>
      <c r="C58" s="79" t="s">
        <v>152</v>
      </c>
      <c r="D58" s="78">
        <v>46070664</v>
      </c>
      <c r="E58" s="81" t="s">
        <v>238</v>
      </c>
      <c r="F58" s="81" t="s">
        <v>237</v>
      </c>
      <c r="G58" s="75" t="s">
        <v>243</v>
      </c>
      <c r="H58" s="78" t="s">
        <v>28</v>
      </c>
      <c r="I58" s="78" t="s">
        <v>117</v>
      </c>
      <c r="J58" s="79" t="s">
        <v>143</v>
      </c>
      <c r="K58" s="75" t="s">
        <v>243</v>
      </c>
      <c r="L58" s="80">
        <v>200000</v>
      </c>
      <c r="M58" s="80">
        <f t="shared" si="0"/>
        <v>170000</v>
      </c>
      <c r="N58" s="71">
        <v>2021</v>
      </c>
      <c r="O58" s="71">
        <v>2027</v>
      </c>
      <c r="P58" s="78" t="s">
        <v>118</v>
      </c>
      <c r="Q58" s="78"/>
      <c r="R58" s="78"/>
      <c r="S58" s="78"/>
      <c r="T58" s="78"/>
      <c r="U58" s="78"/>
      <c r="V58" s="78"/>
      <c r="W58" s="78"/>
      <c r="X58" s="78"/>
      <c r="Y58" s="78"/>
      <c r="Z58" s="78"/>
    </row>
    <row r="59" spans="1:26" ht="63.75" x14ac:dyDescent="0.25">
      <c r="A59" s="78">
        <v>55</v>
      </c>
      <c r="B59" s="75" t="s">
        <v>236</v>
      </c>
      <c r="C59" s="79" t="s">
        <v>152</v>
      </c>
      <c r="D59" s="78">
        <v>46070664</v>
      </c>
      <c r="E59" s="81" t="s">
        <v>238</v>
      </c>
      <c r="F59" s="81" t="s">
        <v>237</v>
      </c>
      <c r="G59" s="75" t="s">
        <v>244</v>
      </c>
      <c r="H59" s="78" t="s">
        <v>28</v>
      </c>
      <c r="I59" s="78" t="s">
        <v>117</v>
      </c>
      <c r="J59" s="79" t="s">
        <v>143</v>
      </c>
      <c r="K59" s="75" t="s">
        <v>244</v>
      </c>
      <c r="L59" s="80">
        <v>500000</v>
      </c>
      <c r="M59" s="80">
        <f t="shared" ref="M59:M145" si="1">L59/100*85</f>
        <v>425000</v>
      </c>
      <c r="N59" s="71">
        <v>2021</v>
      </c>
      <c r="O59" s="71">
        <v>2027</v>
      </c>
      <c r="P59" s="78"/>
      <c r="Q59" s="78" t="s">
        <v>118</v>
      </c>
      <c r="R59" s="78" t="s">
        <v>118</v>
      </c>
      <c r="S59" s="78"/>
      <c r="T59" s="78"/>
      <c r="U59" s="78"/>
      <c r="V59" s="78"/>
      <c r="W59" s="78"/>
      <c r="X59" s="78"/>
      <c r="Y59" s="78"/>
      <c r="Z59" s="78"/>
    </row>
    <row r="60" spans="1:26" ht="51" x14ac:dyDescent="0.25">
      <c r="A60" s="78">
        <v>56</v>
      </c>
      <c r="B60" s="75" t="s">
        <v>236</v>
      </c>
      <c r="C60" s="79" t="s">
        <v>152</v>
      </c>
      <c r="D60" s="78">
        <v>46070664</v>
      </c>
      <c r="E60" s="81" t="s">
        <v>238</v>
      </c>
      <c r="F60" s="81" t="s">
        <v>237</v>
      </c>
      <c r="G60" s="75" t="s">
        <v>245</v>
      </c>
      <c r="H60" s="78" t="s">
        <v>28</v>
      </c>
      <c r="I60" s="78" t="s">
        <v>117</v>
      </c>
      <c r="J60" s="79" t="s">
        <v>143</v>
      </c>
      <c r="K60" s="75" t="s">
        <v>245</v>
      </c>
      <c r="L60" s="80">
        <v>1000000</v>
      </c>
      <c r="M60" s="80">
        <f t="shared" si="1"/>
        <v>850000</v>
      </c>
      <c r="N60" s="71">
        <v>2021</v>
      </c>
      <c r="O60" s="71">
        <v>2027</v>
      </c>
      <c r="P60" s="78" t="s">
        <v>118</v>
      </c>
      <c r="Q60" s="78" t="s">
        <v>118</v>
      </c>
      <c r="R60" s="78" t="s">
        <v>118</v>
      </c>
      <c r="S60" s="78" t="s">
        <v>118</v>
      </c>
      <c r="T60" s="78"/>
      <c r="U60" s="78"/>
      <c r="V60" s="78"/>
      <c r="W60" s="78"/>
      <c r="X60" s="78"/>
      <c r="Y60" s="78"/>
      <c r="Z60" s="78"/>
    </row>
    <row r="61" spans="1:26" ht="25.5" x14ac:dyDescent="0.25">
      <c r="A61" s="78">
        <v>57</v>
      </c>
      <c r="B61" s="75" t="s">
        <v>236</v>
      </c>
      <c r="C61" s="79" t="s">
        <v>152</v>
      </c>
      <c r="D61" s="78">
        <v>46070664</v>
      </c>
      <c r="E61" s="81" t="s">
        <v>238</v>
      </c>
      <c r="F61" s="81" t="s">
        <v>237</v>
      </c>
      <c r="G61" s="75" t="s">
        <v>235</v>
      </c>
      <c r="H61" s="78" t="s">
        <v>28</v>
      </c>
      <c r="I61" s="78" t="s">
        <v>117</v>
      </c>
      <c r="J61" s="79" t="s">
        <v>143</v>
      </c>
      <c r="K61" s="75" t="s">
        <v>235</v>
      </c>
      <c r="L61" s="80">
        <v>500000</v>
      </c>
      <c r="M61" s="80">
        <f t="shared" si="1"/>
        <v>425000</v>
      </c>
      <c r="N61" s="71">
        <v>2021</v>
      </c>
      <c r="O61" s="71">
        <v>2027</v>
      </c>
      <c r="P61" s="78" t="s">
        <v>118</v>
      </c>
      <c r="Q61" s="78" t="s">
        <v>118</v>
      </c>
      <c r="R61" s="78" t="s">
        <v>118</v>
      </c>
      <c r="S61" s="78"/>
      <c r="T61" s="78"/>
      <c r="U61" s="78"/>
      <c r="V61" s="78"/>
      <c r="W61" s="78"/>
      <c r="X61" s="78"/>
      <c r="Y61" s="78"/>
      <c r="Z61" s="78"/>
    </row>
    <row r="62" spans="1:26" ht="63.75" x14ac:dyDescent="0.25">
      <c r="A62" s="78">
        <v>58</v>
      </c>
      <c r="B62" s="75" t="s">
        <v>246</v>
      </c>
      <c r="C62" s="79" t="s">
        <v>313</v>
      </c>
      <c r="D62" s="78">
        <v>72745380</v>
      </c>
      <c r="E62" s="81" t="s">
        <v>248</v>
      </c>
      <c r="F62" s="81" t="s">
        <v>247</v>
      </c>
      <c r="G62" s="75" t="s">
        <v>249</v>
      </c>
      <c r="H62" s="78" t="s">
        <v>28</v>
      </c>
      <c r="I62" s="78" t="s">
        <v>117</v>
      </c>
      <c r="J62" s="79" t="s">
        <v>252</v>
      </c>
      <c r="K62" s="75" t="s">
        <v>249</v>
      </c>
      <c r="L62" s="80">
        <v>3800000</v>
      </c>
      <c r="M62" s="80">
        <f t="shared" si="1"/>
        <v>3230000</v>
      </c>
      <c r="N62" s="71">
        <v>2021</v>
      </c>
      <c r="O62" s="71">
        <v>2027</v>
      </c>
      <c r="P62" s="78" t="s">
        <v>118</v>
      </c>
      <c r="Q62" s="78"/>
      <c r="R62" s="78"/>
      <c r="S62" s="78" t="s">
        <v>118</v>
      </c>
      <c r="T62" s="78"/>
      <c r="U62" s="78"/>
      <c r="V62" s="78"/>
      <c r="W62" s="78"/>
      <c r="X62" s="78"/>
      <c r="Y62" s="78"/>
      <c r="Z62" s="78"/>
    </row>
    <row r="63" spans="1:26" ht="63.75" x14ac:dyDescent="0.25">
      <c r="A63" s="78">
        <v>59</v>
      </c>
      <c r="B63" s="75" t="s">
        <v>246</v>
      </c>
      <c r="C63" s="79" t="s">
        <v>313</v>
      </c>
      <c r="D63" s="78">
        <v>72745380</v>
      </c>
      <c r="E63" s="81" t="s">
        <v>248</v>
      </c>
      <c r="F63" s="81" t="s">
        <v>247</v>
      </c>
      <c r="G63" s="75" t="s">
        <v>250</v>
      </c>
      <c r="H63" s="78" t="s">
        <v>28</v>
      </c>
      <c r="I63" s="78" t="s">
        <v>117</v>
      </c>
      <c r="J63" s="79" t="s">
        <v>252</v>
      </c>
      <c r="K63" s="75" t="s">
        <v>250</v>
      </c>
      <c r="L63" s="80">
        <v>1200000</v>
      </c>
      <c r="M63" s="80">
        <f t="shared" si="1"/>
        <v>1020000</v>
      </c>
      <c r="N63" s="71">
        <v>2021</v>
      </c>
      <c r="O63" s="71">
        <v>2027</v>
      </c>
      <c r="P63" s="78" t="s">
        <v>118</v>
      </c>
      <c r="Q63" s="78"/>
      <c r="R63" s="78" t="s">
        <v>118</v>
      </c>
      <c r="S63" s="78" t="s">
        <v>118</v>
      </c>
      <c r="T63" s="78"/>
      <c r="U63" s="78"/>
      <c r="V63" s="78"/>
      <c r="W63" s="78"/>
      <c r="X63" s="78"/>
      <c r="Y63" s="78"/>
      <c r="Z63" s="78"/>
    </row>
    <row r="64" spans="1:26" ht="63.75" x14ac:dyDescent="0.25">
      <c r="A64" s="78">
        <v>60</v>
      </c>
      <c r="B64" s="75" t="s">
        <v>246</v>
      </c>
      <c r="C64" s="79" t="s">
        <v>313</v>
      </c>
      <c r="D64" s="78">
        <v>72745380</v>
      </c>
      <c r="E64" s="81" t="s">
        <v>248</v>
      </c>
      <c r="F64" s="81" t="s">
        <v>247</v>
      </c>
      <c r="G64" s="75" t="s">
        <v>251</v>
      </c>
      <c r="H64" s="78" t="s">
        <v>28</v>
      </c>
      <c r="I64" s="78" t="s">
        <v>117</v>
      </c>
      <c r="J64" s="79" t="s">
        <v>252</v>
      </c>
      <c r="K64" s="75" t="s">
        <v>251</v>
      </c>
      <c r="L64" s="80">
        <v>2200000</v>
      </c>
      <c r="M64" s="80">
        <f t="shared" si="1"/>
        <v>1870000</v>
      </c>
      <c r="N64" s="71">
        <v>2021</v>
      </c>
      <c r="O64" s="71">
        <v>2027</v>
      </c>
      <c r="P64" s="78" t="s">
        <v>118</v>
      </c>
      <c r="Q64" s="78" t="s">
        <v>118</v>
      </c>
      <c r="R64" s="78" t="s">
        <v>118</v>
      </c>
      <c r="S64" s="78" t="s">
        <v>118</v>
      </c>
      <c r="T64" s="78"/>
      <c r="U64" s="78"/>
      <c r="V64" s="78"/>
      <c r="W64" s="78"/>
      <c r="X64" s="78"/>
      <c r="Y64" s="78"/>
      <c r="Z64" s="78"/>
    </row>
    <row r="65" spans="1:26" s="139" customFormat="1" ht="38.25" x14ac:dyDescent="0.25">
      <c r="A65" s="78">
        <v>61</v>
      </c>
      <c r="B65" s="72" t="s">
        <v>437</v>
      </c>
      <c r="C65" s="79" t="s">
        <v>313</v>
      </c>
      <c r="D65" s="78">
        <v>72745380</v>
      </c>
      <c r="E65" s="78">
        <v>10246506</v>
      </c>
      <c r="F65" s="78">
        <v>600084736</v>
      </c>
      <c r="G65" s="72" t="s">
        <v>204</v>
      </c>
      <c r="H65" s="78" t="s">
        <v>28</v>
      </c>
      <c r="I65" s="78" t="s">
        <v>143</v>
      </c>
      <c r="J65" s="72" t="s">
        <v>252</v>
      </c>
      <c r="K65" s="71" t="s">
        <v>438</v>
      </c>
      <c r="L65" s="122">
        <v>1200000</v>
      </c>
      <c r="M65" s="122">
        <f>L65/100*70</f>
        <v>840000</v>
      </c>
      <c r="N65" s="71">
        <v>2023</v>
      </c>
      <c r="O65" s="71">
        <v>2024</v>
      </c>
      <c r="P65" s="78" t="s">
        <v>388</v>
      </c>
      <c r="Q65" s="78"/>
      <c r="R65" s="78"/>
      <c r="S65" s="78"/>
      <c r="T65" s="71"/>
      <c r="U65" s="71"/>
      <c r="V65" s="71"/>
      <c r="W65" s="71"/>
      <c r="X65" s="71"/>
      <c r="Y65" s="72" t="s">
        <v>439</v>
      </c>
      <c r="Z65" s="72" t="s">
        <v>440</v>
      </c>
    </row>
    <row r="66" spans="1:26" s="139" customFormat="1" ht="38.25" x14ac:dyDescent="0.25">
      <c r="A66" s="78">
        <v>62</v>
      </c>
      <c r="B66" s="72" t="s">
        <v>437</v>
      </c>
      <c r="C66" s="79" t="s">
        <v>313</v>
      </c>
      <c r="D66" s="78">
        <v>72745380</v>
      </c>
      <c r="E66" s="78">
        <v>10246506</v>
      </c>
      <c r="F66" s="78">
        <v>600084736</v>
      </c>
      <c r="G66" s="72" t="s">
        <v>441</v>
      </c>
      <c r="H66" s="78" t="s">
        <v>28</v>
      </c>
      <c r="I66" s="78" t="s">
        <v>143</v>
      </c>
      <c r="J66" s="72" t="s">
        <v>252</v>
      </c>
      <c r="K66" s="71" t="s">
        <v>438</v>
      </c>
      <c r="L66" s="122">
        <v>5500000</v>
      </c>
      <c r="M66" s="122">
        <f>L66/100*85</f>
        <v>4675000</v>
      </c>
      <c r="N66" s="71">
        <v>2023</v>
      </c>
      <c r="O66" s="71">
        <v>2025</v>
      </c>
      <c r="P66" s="78"/>
      <c r="Q66" s="78" t="s">
        <v>388</v>
      </c>
      <c r="R66" s="78" t="s">
        <v>388</v>
      </c>
      <c r="S66" s="78"/>
      <c r="T66" s="71"/>
      <c r="U66" s="71"/>
      <c r="V66" s="71"/>
      <c r="W66" s="71"/>
      <c r="X66" s="71"/>
      <c r="Y66" s="72" t="s">
        <v>442</v>
      </c>
      <c r="Z66" s="72" t="s">
        <v>443</v>
      </c>
    </row>
    <row r="67" spans="1:26" s="139" customFormat="1" ht="38.25" x14ac:dyDescent="0.25">
      <c r="A67" s="78">
        <v>63</v>
      </c>
      <c r="B67" s="72" t="s">
        <v>437</v>
      </c>
      <c r="C67" s="79" t="s">
        <v>313</v>
      </c>
      <c r="D67" s="78">
        <v>72745380</v>
      </c>
      <c r="E67" s="78">
        <v>10246506</v>
      </c>
      <c r="F67" s="78">
        <v>600084736</v>
      </c>
      <c r="G67" s="72" t="s">
        <v>444</v>
      </c>
      <c r="H67" s="78" t="s">
        <v>28</v>
      </c>
      <c r="I67" s="78" t="s">
        <v>143</v>
      </c>
      <c r="J67" s="72" t="s">
        <v>252</v>
      </c>
      <c r="K67" s="71" t="s">
        <v>438</v>
      </c>
      <c r="L67" s="122">
        <v>3500000</v>
      </c>
      <c r="M67" s="122">
        <v>2975000</v>
      </c>
      <c r="N67" s="71">
        <v>2025</v>
      </c>
      <c r="O67" s="71">
        <v>2027</v>
      </c>
      <c r="P67" s="78"/>
      <c r="Q67" s="78"/>
      <c r="R67" s="78"/>
      <c r="S67" s="78"/>
      <c r="T67" s="71"/>
      <c r="U67" s="71"/>
      <c r="V67" s="78" t="s">
        <v>388</v>
      </c>
      <c r="W67" s="71"/>
      <c r="X67" s="71"/>
      <c r="Y67" s="72" t="s">
        <v>445</v>
      </c>
      <c r="Z67" s="72" t="s">
        <v>446</v>
      </c>
    </row>
    <row r="68" spans="1:26" ht="38.25" x14ac:dyDescent="0.25">
      <c r="A68" s="78">
        <v>64</v>
      </c>
      <c r="B68" s="75" t="s">
        <v>253</v>
      </c>
      <c r="C68" s="79" t="s">
        <v>152</v>
      </c>
      <c r="D68" s="78">
        <v>63788152</v>
      </c>
      <c r="E68" s="81" t="s">
        <v>255</v>
      </c>
      <c r="F68" s="81" t="s">
        <v>254</v>
      </c>
      <c r="G68" s="75" t="s">
        <v>256</v>
      </c>
      <c r="H68" s="78" t="s">
        <v>28</v>
      </c>
      <c r="I68" s="78" t="s">
        <v>117</v>
      </c>
      <c r="J68" s="79" t="s">
        <v>143</v>
      </c>
      <c r="K68" s="75" t="s">
        <v>256</v>
      </c>
      <c r="L68" s="80">
        <v>100000</v>
      </c>
      <c r="M68" s="80">
        <f t="shared" si="1"/>
        <v>85000</v>
      </c>
      <c r="N68" s="71">
        <v>2021</v>
      </c>
      <c r="O68" s="71">
        <v>2027</v>
      </c>
      <c r="P68" s="78"/>
      <c r="Q68" s="78"/>
      <c r="R68" s="78" t="s">
        <v>118</v>
      </c>
      <c r="S68" s="78"/>
      <c r="T68" s="78"/>
      <c r="U68" s="78"/>
      <c r="V68" s="78"/>
      <c r="W68" s="78"/>
      <c r="X68" s="78"/>
      <c r="Y68" s="78"/>
      <c r="Z68" s="78"/>
    </row>
    <row r="69" spans="1:26" ht="51" x14ac:dyDescent="0.25">
      <c r="A69" s="78">
        <v>65</v>
      </c>
      <c r="B69" s="75" t="s">
        <v>253</v>
      </c>
      <c r="C69" s="79" t="s">
        <v>152</v>
      </c>
      <c r="D69" s="78">
        <v>63788152</v>
      </c>
      <c r="E69" s="81" t="s">
        <v>255</v>
      </c>
      <c r="F69" s="81" t="s">
        <v>254</v>
      </c>
      <c r="G69" s="75" t="s">
        <v>257</v>
      </c>
      <c r="H69" s="78" t="s">
        <v>28</v>
      </c>
      <c r="I69" s="78" t="s">
        <v>117</v>
      </c>
      <c r="J69" s="79" t="s">
        <v>143</v>
      </c>
      <c r="K69" s="75" t="s">
        <v>257</v>
      </c>
      <c r="L69" s="80">
        <v>1000000</v>
      </c>
      <c r="M69" s="80">
        <f t="shared" si="1"/>
        <v>850000</v>
      </c>
      <c r="N69" s="71">
        <v>2021</v>
      </c>
      <c r="O69" s="71">
        <v>2027</v>
      </c>
      <c r="P69" s="78" t="s">
        <v>118</v>
      </c>
      <c r="Q69" s="78" t="s">
        <v>118</v>
      </c>
      <c r="R69" s="78"/>
      <c r="S69" s="78" t="s">
        <v>118</v>
      </c>
      <c r="T69" s="78"/>
      <c r="U69" s="78"/>
      <c r="V69" s="78"/>
      <c r="W69" s="78"/>
      <c r="X69" s="78"/>
      <c r="Y69" s="78"/>
      <c r="Z69" s="78"/>
    </row>
    <row r="70" spans="1:26" ht="63.75" x14ac:dyDescent="0.25">
      <c r="A70" s="78">
        <v>66</v>
      </c>
      <c r="B70" s="75" t="s">
        <v>253</v>
      </c>
      <c r="C70" s="79" t="s">
        <v>152</v>
      </c>
      <c r="D70" s="78">
        <v>63788152</v>
      </c>
      <c r="E70" s="81" t="s">
        <v>255</v>
      </c>
      <c r="F70" s="81" t="s">
        <v>254</v>
      </c>
      <c r="G70" s="75" t="s">
        <v>258</v>
      </c>
      <c r="H70" s="78" t="s">
        <v>28</v>
      </c>
      <c r="I70" s="78" t="s">
        <v>117</v>
      </c>
      <c r="J70" s="79" t="s">
        <v>143</v>
      </c>
      <c r="K70" s="75" t="s">
        <v>258</v>
      </c>
      <c r="L70" s="80">
        <v>500000</v>
      </c>
      <c r="M70" s="80">
        <f t="shared" si="1"/>
        <v>425000</v>
      </c>
      <c r="N70" s="71">
        <v>2021</v>
      </c>
      <c r="O70" s="71">
        <v>2027</v>
      </c>
      <c r="P70" s="78" t="s">
        <v>118</v>
      </c>
      <c r="Q70" s="78" t="s">
        <v>118</v>
      </c>
      <c r="R70" s="78"/>
      <c r="S70" s="78" t="s">
        <v>118</v>
      </c>
      <c r="T70" s="78"/>
      <c r="U70" s="78"/>
      <c r="V70" s="78"/>
      <c r="W70" s="78"/>
      <c r="X70" s="78"/>
      <c r="Y70" s="78"/>
      <c r="Z70" s="78"/>
    </row>
    <row r="71" spans="1:26" ht="38.25" x14ac:dyDescent="0.25">
      <c r="A71" s="78">
        <v>67</v>
      </c>
      <c r="B71" s="75" t="s">
        <v>259</v>
      </c>
      <c r="C71" s="79" t="s">
        <v>314</v>
      </c>
      <c r="D71" s="78">
        <v>70981086</v>
      </c>
      <c r="E71" s="81" t="s">
        <v>261</v>
      </c>
      <c r="F71" s="81" t="s">
        <v>260</v>
      </c>
      <c r="G71" s="75" t="s">
        <v>474</v>
      </c>
      <c r="H71" s="78" t="s">
        <v>28</v>
      </c>
      <c r="I71" s="78" t="s">
        <v>117</v>
      </c>
      <c r="J71" s="79" t="s">
        <v>264</v>
      </c>
      <c r="K71" s="75" t="s">
        <v>262</v>
      </c>
      <c r="L71" s="80">
        <v>800000</v>
      </c>
      <c r="M71" s="80">
        <f t="shared" si="1"/>
        <v>680000</v>
      </c>
      <c r="N71" s="71">
        <v>2024</v>
      </c>
      <c r="O71" s="71">
        <v>2027</v>
      </c>
      <c r="P71" s="78" t="s">
        <v>118</v>
      </c>
      <c r="Q71" s="78" t="s">
        <v>118</v>
      </c>
      <c r="R71" s="78" t="s">
        <v>118</v>
      </c>
      <c r="S71" s="78" t="s">
        <v>118</v>
      </c>
      <c r="T71" s="78"/>
      <c r="U71" s="78"/>
      <c r="V71" s="78"/>
      <c r="W71" s="78"/>
      <c r="X71" s="78"/>
      <c r="Y71" s="78" t="s">
        <v>475</v>
      </c>
      <c r="Z71" s="79" t="s">
        <v>476</v>
      </c>
    </row>
    <row r="72" spans="1:26" ht="38.25" x14ac:dyDescent="0.25">
      <c r="A72" s="78">
        <v>68</v>
      </c>
      <c r="B72" s="75" t="s">
        <v>259</v>
      </c>
      <c r="C72" s="79" t="s">
        <v>314</v>
      </c>
      <c r="D72" s="78">
        <v>70981086</v>
      </c>
      <c r="E72" s="81" t="s">
        <v>261</v>
      </c>
      <c r="F72" s="81" t="s">
        <v>260</v>
      </c>
      <c r="G72" s="75" t="s">
        <v>477</v>
      </c>
      <c r="H72" s="78" t="s">
        <v>28</v>
      </c>
      <c r="I72" s="78" t="s">
        <v>117</v>
      </c>
      <c r="J72" s="79" t="s">
        <v>264</v>
      </c>
      <c r="K72" s="75" t="s">
        <v>263</v>
      </c>
      <c r="L72" s="80">
        <v>1000000</v>
      </c>
      <c r="M72" s="80">
        <f t="shared" si="1"/>
        <v>850000</v>
      </c>
      <c r="N72" s="71">
        <v>2024</v>
      </c>
      <c r="O72" s="71">
        <v>2027</v>
      </c>
      <c r="P72" s="78" t="s">
        <v>118</v>
      </c>
      <c r="Q72" s="78" t="s">
        <v>118</v>
      </c>
      <c r="R72" s="78" t="s">
        <v>118</v>
      </c>
      <c r="S72" s="78" t="s">
        <v>118</v>
      </c>
      <c r="T72" s="78"/>
      <c r="U72" s="78"/>
      <c r="V72" s="78"/>
      <c r="W72" s="78"/>
      <c r="X72" s="78"/>
      <c r="Y72" s="78" t="s">
        <v>475</v>
      </c>
      <c r="Z72" s="79" t="s">
        <v>476</v>
      </c>
    </row>
    <row r="73" spans="1:26" s="169" customFormat="1" ht="51" x14ac:dyDescent="0.25">
      <c r="A73" s="78">
        <v>69</v>
      </c>
      <c r="B73" s="163" t="s">
        <v>259</v>
      </c>
      <c r="C73" s="164" t="s">
        <v>314</v>
      </c>
      <c r="D73" s="165">
        <v>70981087</v>
      </c>
      <c r="E73" s="166" t="s">
        <v>261</v>
      </c>
      <c r="F73" s="166" t="s">
        <v>260</v>
      </c>
      <c r="G73" s="163" t="s">
        <v>478</v>
      </c>
      <c r="H73" s="165" t="s">
        <v>28</v>
      </c>
      <c r="I73" s="165" t="s">
        <v>117</v>
      </c>
      <c r="J73" s="164" t="s">
        <v>264</v>
      </c>
      <c r="K73" s="163" t="str">
        <f>G73</f>
        <v>Výměna zářivkového osvětlení v učebnách a dalších prostorách školy za efektivní a úspornou LED technologii</v>
      </c>
      <c r="L73" s="167">
        <v>1000000</v>
      </c>
      <c r="M73" s="167">
        <f t="shared" ref="M73" si="2">L73/100*85</f>
        <v>850000</v>
      </c>
      <c r="N73" s="168">
        <v>2024</v>
      </c>
      <c r="O73" s="168">
        <v>2027</v>
      </c>
      <c r="P73" s="165" t="s">
        <v>118</v>
      </c>
      <c r="Q73" s="165" t="s">
        <v>118</v>
      </c>
      <c r="R73" s="165" t="s">
        <v>118</v>
      </c>
      <c r="S73" s="165" t="s">
        <v>118</v>
      </c>
      <c r="T73" s="165"/>
      <c r="U73" s="165"/>
      <c r="V73" s="165"/>
      <c r="W73" s="165"/>
      <c r="X73" s="165"/>
      <c r="Y73" s="165" t="s">
        <v>475</v>
      </c>
      <c r="Z73" s="164" t="s">
        <v>476</v>
      </c>
    </row>
    <row r="74" spans="1:26" ht="63.75" x14ac:dyDescent="0.25">
      <c r="A74" s="78">
        <v>70</v>
      </c>
      <c r="B74" s="75" t="s">
        <v>265</v>
      </c>
      <c r="C74" s="79" t="s">
        <v>152</v>
      </c>
      <c r="D74" s="78">
        <v>65650794</v>
      </c>
      <c r="E74" s="130">
        <v>102465312</v>
      </c>
      <c r="F74" s="81" t="s">
        <v>266</v>
      </c>
      <c r="G74" s="75" t="s">
        <v>267</v>
      </c>
      <c r="H74" s="78" t="s">
        <v>28</v>
      </c>
      <c r="I74" s="78" t="s">
        <v>117</v>
      </c>
      <c r="J74" s="79" t="s">
        <v>143</v>
      </c>
      <c r="K74" s="75" t="s">
        <v>267</v>
      </c>
      <c r="L74" s="80">
        <v>300000</v>
      </c>
      <c r="M74" s="80">
        <f t="shared" si="1"/>
        <v>255000</v>
      </c>
      <c r="N74" s="71">
        <v>2021</v>
      </c>
      <c r="O74" s="71">
        <v>2027</v>
      </c>
      <c r="P74" s="78"/>
      <c r="Q74" s="78" t="s">
        <v>118</v>
      </c>
      <c r="R74" s="78"/>
      <c r="S74" s="78"/>
      <c r="T74" s="78"/>
      <c r="U74" s="78"/>
      <c r="V74" s="78"/>
      <c r="W74" s="78"/>
      <c r="X74" s="78"/>
      <c r="Y74" s="78"/>
      <c r="Z74" s="78"/>
    </row>
    <row r="75" spans="1:26" ht="25.5" x14ac:dyDescent="0.25">
      <c r="A75" s="78">
        <v>71</v>
      </c>
      <c r="B75" s="75" t="s">
        <v>268</v>
      </c>
      <c r="C75" s="79" t="s">
        <v>315</v>
      </c>
      <c r="D75" s="78">
        <v>70695067</v>
      </c>
      <c r="E75" s="81" t="s">
        <v>270</v>
      </c>
      <c r="F75" s="81" t="s">
        <v>269</v>
      </c>
      <c r="G75" s="75" t="s">
        <v>271</v>
      </c>
      <c r="H75" s="78" t="s">
        <v>28</v>
      </c>
      <c r="I75" s="78" t="s">
        <v>117</v>
      </c>
      <c r="J75" s="79" t="s">
        <v>273</v>
      </c>
      <c r="K75" s="75" t="s">
        <v>271</v>
      </c>
      <c r="L75" s="80">
        <v>500000</v>
      </c>
      <c r="M75" s="80">
        <f t="shared" si="1"/>
        <v>425000</v>
      </c>
      <c r="N75" s="71">
        <v>2021</v>
      </c>
      <c r="O75" s="71">
        <v>2027</v>
      </c>
      <c r="P75" s="78" t="s">
        <v>118</v>
      </c>
      <c r="Q75" s="78" t="s">
        <v>118</v>
      </c>
      <c r="R75" s="78" t="s">
        <v>118</v>
      </c>
      <c r="S75" s="78" t="s">
        <v>118</v>
      </c>
      <c r="T75" s="78"/>
      <c r="U75" s="78"/>
      <c r="V75" s="78"/>
      <c r="W75" s="78"/>
      <c r="X75" s="78"/>
      <c r="Y75" s="78"/>
      <c r="Z75" s="78"/>
    </row>
    <row r="76" spans="1:26" ht="25.5" x14ac:dyDescent="0.25">
      <c r="A76" s="78">
        <v>72</v>
      </c>
      <c r="B76" s="75" t="s">
        <v>268</v>
      </c>
      <c r="C76" s="79" t="s">
        <v>315</v>
      </c>
      <c r="D76" s="78">
        <v>70695067</v>
      </c>
      <c r="E76" s="81" t="s">
        <v>270</v>
      </c>
      <c r="F76" s="81" t="s">
        <v>269</v>
      </c>
      <c r="G76" s="75" t="s">
        <v>272</v>
      </c>
      <c r="H76" s="78" t="s">
        <v>28</v>
      </c>
      <c r="I76" s="78" t="s">
        <v>117</v>
      </c>
      <c r="J76" s="79" t="s">
        <v>273</v>
      </c>
      <c r="K76" s="75" t="s">
        <v>272</v>
      </c>
      <c r="L76" s="80">
        <v>800000</v>
      </c>
      <c r="M76" s="80">
        <f t="shared" si="1"/>
        <v>680000</v>
      </c>
      <c r="N76" s="71">
        <v>2021</v>
      </c>
      <c r="O76" s="71">
        <v>2027</v>
      </c>
      <c r="P76" s="78"/>
      <c r="Q76" s="78" t="s">
        <v>118</v>
      </c>
      <c r="R76" s="78" t="s">
        <v>118</v>
      </c>
      <c r="S76" s="78"/>
      <c r="T76" s="78"/>
      <c r="U76" s="78"/>
      <c r="V76" s="78"/>
      <c r="W76" s="78"/>
      <c r="X76" s="78"/>
      <c r="Y76" s="78"/>
      <c r="Z76" s="78"/>
    </row>
    <row r="77" spans="1:26" ht="38.25" x14ac:dyDescent="0.25">
      <c r="A77" s="78">
        <v>73</v>
      </c>
      <c r="B77" s="75" t="s">
        <v>274</v>
      </c>
      <c r="C77" s="79" t="s">
        <v>316</v>
      </c>
      <c r="D77" s="78">
        <v>70943788</v>
      </c>
      <c r="E77" s="81" t="s">
        <v>276</v>
      </c>
      <c r="F77" s="81" t="s">
        <v>275</v>
      </c>
      <c r="G77" s="75" t="s">
        <v>277</v>
      </c>
      <c r="H77" s="78" t="s">
        <v>28</v>
      </c>
      <c r="I77" s="78" t="s">
        <v>117</v>
      </c>
      <c r="J77" s="79" t="s">
        <v>285</v>
      </c>
      <c r="K77" s="75" t="s">
        <v>277</v>
      </c>
      <c r="L77" s="80">
        <v>1500000</v>
      </c>
      <c r="M77" s="80">
        <f t="shared" si="1"/>
        <v>1275000</v>
      </c>
      <c r="N77" s="71">
        <v>2021</v>
      </c>
      <c r="O77" s="71">
        <v>2027</v>
      </c>
      <c r="P77" s="78"/>
      <c r="Q77" s="78" t="s">
        <v>118</v>
      </c>
      <c r="R77" s="78"/>
      <c r="S77" s="78"/>
      <c r="T77" s="78"/>
      <c r="U77" s="78"/>
      <c r="V77" s="78"/>
      <c r="W77" s="78"/>
      <c r="X77" s="78"/>
      <c r="Y77" s="78"/>
      <c r="Z77" s="78"/>
    </row>
    <row r="78" spans="1:26" ht="25.5" x14ac:dyDescent="0.25">
      <c r="A78" s="78">
        <v>74</v>
      </c>
      <c r="B78" s="75" t="s">
        <v>274</v>
      </c>
      <c r="C78" s="79" t="s">
        <v>316</v>
      </c>
      <c r="D78" s="78">
        <v>70943788</v>
      </c>
      <c r="E78" s="81" t="s">
        <v>276</v>
      </c>
      <c r="F78" s="81" t="s">
        <v>275</v>
      </c>
      <c r="G78" s="75" t="s">
        <v>188</v>
      </c>
      <c r="H78" s="78" t="s">
        <v>28</v>
      </c>
      <c r="I78" s="78" t="s">
        <v>117</v>
      </c>
      <c r="J78" s="79" t="s">
        <v>285</v>
      </c>
      <c r="K78" s="75" t="s">
        <v>188</v>
      </c>
      <c r="L78" s="80">
        <v>1800000</v>
      </c>
      <c r="M78" s="80">
        <f t="shared" si="1"/>
        <v>1530000</v>
      </c>
      <c r="N78" s="71">
        <v>2021</v>
      </c>
      <c r="O78" s="71">
        <v>2027</v>
      </c>
      <c r="P78" s="78" t="s">
        <v>118</v>
      </c>
      <c r="Q78" s="78"/>
      <c r="R78" s="78"/>
      <c r="S78" s="78"/>
      <c r="T78" s="78"/>
      <c r="U78" s="78"/>
      <c r="V78" s="78"/>
      <c r="W78" s="78"/>
      <c r="X78" s="78"/>
      <c r="Y78" s="78"/>
      <c r="Z78" s="78"/>
    </row>
    <row r="79" spans="1:26" ht="25.5" x14ac:dyDescent="0.25">
      <c r="A79" s="78">
        <v>75</v>
      </c>
      <c r="B79" s="75" t="s">
        <v>274</v>
      </c>
      <c r="C79" s="79" t="s">
        <v>316</v>
      </c>
      <c r="D79" s="78">
        <v>70943788</v>
      </c>
      <c r="E79" s="81" t="s">
        <v>276</v>
      </c>
      <c r="F79" s="81" t="s">
        <v>275</v>
      </c>
      <c r="G79" s="75" t="s">
        <v>278</v>
      </c>
      <c r="H79" s="78" t="s">
        <v>28</v>
      </c>
      <c r="I79" s="78" t="s">
        <v>117</v>
      </c>
      <c r="J79" s="79" t="s">
        <v>285</v>
      </c>
      <c r="K79" s="75" t="s">
        <v>278</v>
      </c>
      <c r="L79" s="80">
        <v>5800000</v>
      </c>
      <c r="M79" s="80">
        <f t="shared" si="1"/>
        <v>4930000</v>
      </c>
      <c r="N79" s="71">
        <v>2021</v>
      </c>
      <c r="O79" s="71">
        <v>2027</v>
      </c>
      <c r="P79" s="78" t="s">
        <v>118</v>
      </c>
      <c r="Q79" s="78" t="s">
        <v>118</v>
      </c>
      <c r="R79" s="78" t="s">
        <v>118</v>
      </c>
      <c r="S79" s="78" t="s">
        <v>118</v>
      </c>
      <c r="T79" s="78"/>
      <c r="U79" s="78"/>
      <c r="V79" s="78"/>
      <c r="W79" s="78"/>
      <c r="X79" s="78"/>
      <c r="Y79" s="78"/>
      <c r="Z79" s="78"/>
    </row>
    <row r="80" spans="1:26" ht="25.5" x14ac:dyDescent="0.25">
      <c r="A80" s="78">
        <v>76</v>
      </c>
      <c r="B80" s="75" t="s">
        <v>274</v>
      </c>
      <c r="C80" s="79" t="s">
        <v>316</v>
      </c>
      <c r="D80" s="78">
        <v>70943788</v>
      </c>
      <c r="E80" s="81" t="s">
        <v>276</v>
      </c>
      <c r="F80" s="81" t="s">
        <v>275</v>
      </c>
      <c r="G80" s="75" t="s">
        <v>279</v>
      </c>
      <c r="H80" s="78" t="s">
        <v>28</v>
      </c>
      <c r="I80" s="78" t="s">
        <v>117</v>
      </c>
      <c r="J80" s="79" t="s">
        <v>285</v>
      </c>
      <c r="K80" s="75" t="s">
        <v>279</v>
      </c>
      <c r="L80" s="80">
        <v>1500000</v>
      </c>
      <c r="M80" s="80">
        <f t="shared" si="1"/>
        <v>1275000</v>
      </c>
      <c r="N80" s="71">
        <v>2021</v>
      </c>
      <c r="O80" s="71">
        <v>2027</v>
      </c>
      <c r="P80" s="78"/>
      <c r="Q80" s="78"/>
      <c r="R80" s="78" t="s">
        <v>118</v>
      </c>
      <c r="S80" s="78"/>
      <c r="T80" s="78"/>
      <c r="U80" s="78"/>
      <c r="V80" s="78"/>
      <c r="W80" s="78"/>
      <c r="X80" s="78"/>
      <c r="Y80" s="78"/>
      <c r="Z80" s="78"/>
    </row>
    <row r="81" spans="1:26" ht="25.5" x14ac:dyDescent="0.25">
      <c r="A81" s="78">
        <v>77</v>
      </c>
      <c r="B81" s="75" t="s">
        <v>274</v>
      </c>
      <c r="C81" s="79" t="s">
        <v>316</v>
      </c>
      <c r="D81" s="78">
        <v>70943788</v>
      </c>
      <c r="E81" s="81" t="s">
        <v>276</v>
      </c>
      <c r="F81" s="81" t="s">
        <v>275</v>
      </c>
      <c r="G81" s="75" t="s">
        <v>280</v>
      </c>
      <c r="H81" s="78" t="s">
        <v>28</v>
      </c>
      <c r="I81" s="78" t="s">
        <v>117</v>
      </c>
      <c r="J81" s="79" t="s">
        <v>285</v>
      </c>
      <c r="K81" s="75" t="s">
        <v>280</v>
      </c>
      <c r="L81" s="80">
        <v>500000</v>
      </c>
      <c r="M81" s="80">
        <f t="shared" si="1"/>
        <v>425000</v>
      </c>
      <c r="N81" s="71">
        <v>2021</v>
      </c>
      <c r="O81" s="71">
        <v>2027</v>
      </c>
      <c r="P81" s="78" t="s">
        <v>118</v>
      </c>
      <c r="Q81" s="78" t="s">
        <v>118</v>
      </c>
      <c r="R81" s="78" t="s">
        <v>118</v>
      </c>
      <c r="S81" s="78" t="s">
        <v>118</v>
      </c>
      <c r="T81" s="78"/>
      <c r="U81" s="78"/>
      <c r="V81" s="78"/>
      <c r="W81" s="78"/>
      <c r="X81" s="78"/>
      <c r="Y81" s="78"/>
      <c r="Z81" s="78"/>
    </row>
    <row r="82" spans="1:26" ht="25.5" x14ac:dyDescent="0.25">
      <c r="A82" s="78">
        <v>78</v>
      </c>
      <c r="B82" s="75" t="s">
        <v>274</v>
      </c>
      <c r="C82" s="79" t="s">
        <v>316</v>
      </c>
      <c r="D82" s="78">
        <v>70943788</v>
      </c>
      <c r="E82" s="81" t="s">
        <v>276</v>
      </c>
      <c r="F82" s="81" t="s">
        <v>275</v>
      </c>
      <c r="G82" s="75" t="s">
        <v>281</v>
      </c>
      <c r="H82" s="78" t="s">
        <v>28</v>
      </c>
      <c r="I82" s="78" t="s">
        <v>117</v>
      </c>
      <c r="J82" s="79" t="s">
        <v>285</v>
      </c>
      <c r="K82" s="75" t="s">
        <v>281</v>
      </c>
      <c r="L82" s="80">
        <v>100000</v>
      </c>
      <c r="M82" s="80">
        <f t="shared" si="1"/>
        <v>85000</v>
      </c>
      <c r="N82" s="71">
        <v>2021</v>
      </c>
      <c r="O82" s="71">
        <v>2027</v>
      </c>
      <c r="P82" s="78"/>
      <c r="Q82" s="78" t="s">
        <v>118</v>
      </c>
      <c r="R82" s="78"/>
      <c r="S82" s="78"/>
      <c r="T82" s="78"/>
      <c r="U82" s="78"/>
      <c r="V82" s="78"/>
      <c r="W82" s="78"/>
      <c r="X82" s="78"/>
      <c r="Y82" s="78"/>
      <c r="Z82" s="78"/>
    </row>
    <row r="83" spans="1:26" ht="25.5" x14ac:dyDescent="0.25">
      <c r="A83" s="78">
        <v>79</v>
      </c>
      <c r="B83" s="75" t="s">
        <v>274</v>
      </c>
      <c r="C83" s="79" t="s">
        <v>316</v>
      </c>
      <c r="D83" s="78">
        <v>70943788</v>
      </c>
      <c r="E83" s="81" t="s">
        <v>276</v>
      </c>
      <c r="F83" s="81" t="s">
        <v>275</v>
      </c>
      <c r="G83" s="75" t="s">
        <v>282</v>
      </c>
      <c r="H83" s="78" t="s">
        <v>28</v>
      </c>
      <c r="I83" s="78" t="s">
        <v>117</v>
      </c>
      <c r="J83" s="79" t="s">
        <v>285</v>
      </c>
      <c r="K83" s="75" t="s">
        <v>282</v>
      </c>
      <c r="L83" s="80">
        <v>4100000</v>
      </c>
      <c r="M83" s="80">
        <f t="shared" si="1"/>
        <v>3485000</v>
      </c>
      <c r="N83" s="71">
        <v>2021</v>
      </c>
      <c r="O83" s="71">
        <v>2027</v>
      </c>
      <c r="P83" s="78"/>
      <c r="Q83" s="78" t="s">
        <v>118</v>
      </c>
      <c r="R83" s="78"/>
      <c r="S83" s="78"/>
      <c r="T83" s="78"/>
      <c r="U83" s="78"/>
      <c r="V83" s="78"/>
      <c r="W83" s="78"/>
      <c r="X83" s="78"/>
      <c r="Y83" s="78"/>
      <c r="Z83" s="78"/>
    </row>
    <row r="84" spans="1:26" ht="63.75" x14ac:dyDescent="0.25">
      <c r="A84" s="78">
        <v>80</v>
      </c>
      <c r="B84" s="75" t="s">
        <v>274</v>
      </c>
      <c r="C84" s="79" t="s">
        <v>316</v>
      </c>
      <c r="D84" s="78">
        <v>70943788</v>
      </c>
      <c r="E84" s="81" t="s">
        <v>276</v>
      </c>
      <c r="F84" s="81" t="s">
        <v>275</v>
      </c>
      <c r="G84" s="75" t="s">
        <v>283</v>
      </c>
      <c r="H84" s="78" t="s">
        <v>28</v>
      </c>
      <c r="I84" s="78" t="s">
        <v>117</v>
      </c>
      <c r="J84" s="79" t="s">
        <v>285</v>
      </c>
      <c r="K84" s="75" t="s">
        <v>283</v>
      </c>
      <c r="L84" s="80">
        <v>4000000</v>
      </c>
      <c r="M84" s="80">
        <f t="shared" si="1"/>
        <v>3400000</v>
      </c>
      <c r="N84" s="71">
        <v>2021</v>
      </c>
      <c r="O84" s="71">
        <v>2027</v>
      </c>
      <c r="P84" s="78"/>
      <c r="Q84" s="78"/>
      <c r="R84" s="78"/>
      <c r="S84" s="78"/>
      <c r="T84" s="78"/>
      <c r="U84" s="78"/>
      <c r="V84" s="78"/>
      <c r="W84" s="78"/>
      <c r="X84" s="78"/>
      <c r="Y84" s="78"/>
      <c r="Z84" s="78"/>
    </row>
    <row r="85" spans="1:26" ht="38.25" x14ac:dyDescent="0.25">
      <c r="A85" s="78">
        <v>81</v>
      </c>
      <c r="B85" s="75" t="s">
        <v>274</v>
      </c>
      <c r="C85" s="79" t="s">
        <v>316</v>
      </c>
      <c r="D85" s="78">
        <v>70943788</v>
      </c>
      <c r="E85" s="81" t="s">
        <v>276</v>
      </c>
      <c r="F85" s="81" t="s">
        <v>275</v>
      </c>
      <c r="G85" s="75" t="s">
        <v>284</v>
      </c>
      <c r="H85" s="78" t="s">
        <v>28</v>
      </c>
      <c r="I85" s="78" t="s">
        <v>117</v>
      </c>
      <c r="J85" s="79" t="s">
        <v>285</v>
      </c>
      <c r="K85" s="75" t="s">
        <v>284</v>
      </c>
      <c r="L85" s="80">
        <v>5100000</v>
      </c>
      <c r="M85" s="80">
        <f t="shared" si="1"/>
        <v>4335000</v>
      </c>
      <c r="N85" s="71">
        <v>2021</v>
      </c>
      <c r="O85" s="71">
        <v>2027</v>
      </c>
      <c r="P85" s="78"/>
      <c r="Q85" s="78" t="s">
        <v>118</v>
      </c>
      <c r="R85" s="78"/>
      <c r="S85" s="78" t="s">
        <v>118</v>
      </c>
      <c r="T85" s="78"/>
      <c r="U85" s="78"/>
      <c r="V85" s="78"/>
      <c r="W85" s="78"/>
      <c r="X85" s="78"/>
      <c r="Y85" s="78"/>
      <c r="Z85" s="78"/>
    </row>
    <row r="86" spans="1:26" ht="38.25" x14ac:dyDescent="0.25">
      <c r="A86" s="78">
        <v>82</v>
      </c>
      <c r="B86" s="75" t="s">
        <v>286</v>
      </c>
      <c r="C86" s="79" t="s">
        <v>307</v>
      </c>
      <c r="D86" s="78">
        <v>46071156</v>
      </c>
      <c r="E86" s="81" t="s">
        <v>288</v>
      </c>
      <c r="F86" s="81" t="s">
        <v>287</v>
      </c>
      <c r="G86" s="75" t="s">
        <v>289</v>
      </c>
      <c r="H86" s="78" t="s">
        <v>28</v>
      </c>
      <c r="I86" s="78" t="s">
        <v>117</v>
      </c>
      <c r="J86" s="79" t="s">
        <v>123</v>
      </c>
      <c r="K86" s="75" t="s">
        <v>289</v>
      </c>
      <c r="L86" s="80">
        <v>1000000</v>
      </c>
      <c r="M86" s="80">
        <f t="shared" si="1"/>
        <v>850000</v>
      </c>
      <c r="N86" s="71">
        <v>2021</v>
      </c>
      <c r="O86" s="71">
        <v>2027</v>
      </c>
      <c r="P86" s="78" t="s">
        <v>118</v>
      </c>
      <c r="Q86" s="78" t="s">
        <v>118</v>
      </c>
      <c r="R86" s="78" t="s">
        <v>118</v>
      </c>
      <c r="S86" s="78" t="s">
        <v>118</v>
      </c>
      <c r="T86" s="78"/>
      <c r="U86" s="78"/>
      <c r="V86" s="78"/>
      <c r="W86" s="78"/>
      <c r="X86" s="78"/>
      <c r="Y86" s="78"/>
      <c r="Z86" s="78"/>
    </row>
    <row r="87" spans="1:26" ht="38.25" x14ac:dyDescent="0.25">
      <c r="A87" s="78">
        <v>83</v>
      </c>
      <c r="B87" s="75" t="s">
        <v>220</v>
      </c>
      <c r="C87" s="79" t="s">
        <v>152</v>
      </c>
      <c r="D87" s="78">
        <v>65639669</v>
      </c>
      <c r="E87" s="81" t="s">
        <v>222</v>
      </c>
      <c r="F87" s="81" t="s">
        <v>221</v>
      </c>
      <c r="G87" s="75" t="s">
        <v>290</v>
      </c>
      <c r="H87" s="78" t="s">
        <v>28</v>
      </c>
      <c r="I87" s="78" t="s">
        <v>117</v>
      </c>
      <c r="J87" s="79" t="s">
        <v>143</v>
      </c>
      <c r="K87" s="75" t="s">
        <v>290</v>
      </c>
      <c r="L87" s="80">
        <v>1000000</v>
      </c>
      <c r="M87" s="80">
        <f t="shared" si="1"/>
        <v>850000</v>
      </c>
      <c r="N87" s="71">
        <v>2021</v>
      </c>
      <c r="O87" s="71">
        <v>2027</v>
      </c>
      <c r="P87" s="78"/>
      <c r="Q87" s="78" t="s">
        <v>118</v>
      </c>
      <c r="R87" s="78"/>
      <c r="S87" s="78" t="s">
        <v>118</v>
      </c>
      <c r="T87" s="78"/>
      <c r="U87" s="78"/>
      <c r="V87" s="78"/>
      <c r="W87" s="78"/>
      <c r="X87" s="78"/>
      <c r="Y87" s="78"/>
      <c r="Z87" s="78"/>
    </row>
    <row r="88" spans="1:26" ht="127.5" x14ac:dyDescent="0.25">
      <c r="A88" s="78">
        <v>84</v>
      </c>
      <c r="B88" s="140" t="s">
        <v>224</v>
      </c>
      <c r="C88" s="79" t="s">
        <v>294</v>
      </c>
      <c r="D88" s="71">
        <v>49087011</v>
      </c>
      <c r="E88" s="71">
        <v>102465703</v>
      </c>
      <c r="F88" s="71">
        <v>600084892</v>
      </c>
      <c r="G88" s="129" t="s">
        <v>295</v>
      </c>
      <c r="H88" s="78" t="s">
        <v>28</v>
      </c>
      <c r="I88" s="78" t="s">
        <v>117</v>
      </c>
      <c r="J88" s="79" t="s">
        <v>227</v>
      </c>
      <c r="K88" s="129" t="s">
        <v>300</v>
      </c>
      <c r="L88" s="80">
        <v>30000000</v>
      </c>
      <c r="M88" s="80">
        <f t="shared" si="1"/>
        <v>25500000</v>
      </c>
      <c r="N88" s="71">
        <v>2022</v>
      </c>
      <c r="O88" s="71">
        <v>2025</v>
      </c>
      <c r="P88" s="78" t="s">
        <v>118</v>
      </c>
      <c r="Q88" s="78" t="s">
        <v>118</v>
      </c>
      <c r="R88" s="78" t="s">
        <v>118</v>
      </c>
      <c r="S88" s="78" t="s">
        <v>118</v>
      </c>
      <c r="T88" s="78" t="s">
        <v>296</v>
      </c>
      <c r="U88" s="78" t="s">
        <v>296</v>
      </c>
      <c r="V88" s="78" t="s">
        <v>296</v>
      </c>
      <c r="W88" s="78" t="s">
        <v>297</v>
      </c>
      <c r="X88" s="78" t="s">
        <v>297</v>
      </c>
      <c r="Y88" s="170" t="s">
        <v>479</v>
      </c>
      <c r="Z88" s="78" t="s">
        <v>299</v>
      </c>
    </row>
    <row r="89" spans="1:26" ht="25.5" x14ac:dyDescent="0.25">
      <c r="A89" s="78">
        <v>85</v>
      </c>
      <c r="B89" s="140" t="s">
        <v>224</v>
      </c>
      <c r="C89" s="79" t="s">
        <v>294</v>
      </c>
      <c r="D89" s="71">
        <v>49087011</v>
      </c>
      <c r="E89" s="71">
        <v>102465703</v>
      </c>
      <c r="F89" s="71">
        <v>600084892</v>
      </c>
      <c r="G89" s="129" t="s">
        <v>301</v>
      </c>
      <c r="H89" s="78" t="s">
        <v>28</v>
      </c>
      <c r="I89" s="78" t="s">
        <v>117</v>
      </c>
      <c r="J89" s="79" t="s">
        <v>227</v>
      </c>
      <c r="K89" s="129" t="s">
        <v>301</v>
      </c>
      <c r="L89" s="171">
        <v>10000000</v>
      </c>
      <c r="M89" s="80">
        <f t="shared" si="1"/>
        <v>8500000</v>
      </c>
      <c r="N89" s="71">
        <v>2022</v>
      </c>
      <c r="O89" s="71">
        <v>2025</v>
      </c>
      <c r="P89" s="78"/>
      <c r="Q89" s="78"/>
      <c r="R89" s="78"/>
      <c r="S89" s="78" t="s">
        <v>118</v>
      </c>
      <c r="T89" s="78" t="s">
        <v>296</v>
      </c>
      <c r="U89" s="78" t="s">
        <v>296</v>
      </c>
      <c r="V89" s="78" t="s">
        <v>296</v>
      </c>
      <c r="W89" s="78" t="s">
        <v>296</v>
      </c>
      <c r="X89" s="78" t="s">
        <v>297</v>
      </c>
      <c r="Y89" s="79" t="s">
        <v>298</v>
      </c>
      <c r="Z89" s="78" t="s">
        <v>299</v>
      </c>
    </row>
    <row r="90" spans="1:26" ht="25.5" x14ac:dyDescent="0.25">
      <c r="A90" s="78">
        <v>86</v>
      </c>
      <c r="B90" s="140" t="s">
        <v>224</v>
      </c>
      <c r="C90" s="79" t="s">
        <v>294</v>
      </c>
      <c r="D90" s="71">
        <v>49087011</v>
      </c>
      <c r="E90" s="71">
        <v>102465703</v>
      </c>
      <c r="F90" s="71">
        <v>600084892</v>
      </c>
      <c r="G90" s="129" t="s">
        <v>302</v>
      </c>
      <c r="H90" s="78" t="s">
        <v>28</v>
      </c>
      <c r="I90" s="78" t="s">
        <v>117</v>
      </c>
      <c r="J90" s="79" t="s">
        <v>227</v>
      </c>
      <c r="K90" s="129" t="s">
        <v>225</v>
      </c>
      <c r="L90" s="80">
        <v>2000000</v>
      </c>
      <c r="M90" s="80">
        <f t="shared" si="1"/>
        <v>1700000</v>
      </c>
      <c r="N90" s="71">
        <v>2024</v>
      </c>
      <c r="O90" s="71">
        <v>2027</v>
      </c>
      <c r="P90" s="78"/>
      <c r="Q90" s="78" t="s">
        <v>118</v>
      </c>
      <c r="R90" s="78"/>
      <c r="S90" s="78"/>
      <c r="T90" s="78"/>
      <c r="U90" s="78"/>
      <c r="V90" s="78"/>
      <c r="W90" s="78"/>
      <c r="X90" s="78"/>
      <c r="Y90" s="78"/>
      <c r="Z90" s="78"/>
    </row>
    <row r="91" spans="1:26" ht="25.5" x14ac:dyDescent="0.25">
      <c r="A91" s="78">
        <v>87</v>
      </c>
      <c r="B91" s="140" t="s">
        <v>224</v>
      </c>
      <c r="C91" s="79" t="s">
        <v>294</v>
      </c>
      <c r="D91" s="71">
        <v>49087011</v>
      </c>
      <c r="E91" s="71">
        <v>102465703</v>
      </c>
      <c r="F91" s="71">
        <v>600084892</v>
      </c>
      <c r="G91" s="129" t="s">
        <v>303</v>
      </c>
      <c r="H91" s="78" t="s">
        <v>28</v>
      </c>
      <c r="I91" s="78" t="s">
        <v>117</v>
      </c>
      <c r="J91" s="79" t="s">
        <v>227</v>
      </c>
      <c r="K91" s="129" t="s">
        <v>226</v>
      </c>
      <c r="L91" s="80">
        <v>4000000</v>
      </c>
      <c r="M91" s="80">
        <f t="shared" si="1"/>
        <v>3400000</v>
      </c>
      <c r="N91" s="71">
        <v>2024</v>
      </c>
      <c r="O91" s="71">
        <v>2027</v>
      </c>
      <c r="P91" s="78"/>
      <c r="Q91" s="78" t="s">
        <v>118</v>
      </c>
      <c r="R91" s="78"/>
      <c r="S91" s="78"/>
      <c r="T91" s="78"/>
      <c r="U91" s="78"/>
      <c r="V91" s="78"/>
      <c r="W91" s="78"/>
      <c r="X91" s="78"/>
      <c r="Y91" s="78" t="s">
        <v>304</v>
      </c>
      <c r="Z91" s="78"/>
    </row>
    <row r="92" spans="1:26" ht="25.5" x14ac:dyDescent="0.25">
      <c r="A92" s="78">
        <v>88</v>
      </c>
      <c r="B92" s="140" t="s">
        <v>224</v>
      </c>
      <c r="C92" s="79" t="s">
        <v>294</v>
      </c>
      <c r="D92" s="71">
        <v>49087011</v>
      </c>
      <c r="E92" s="71">
        <v>102465703</v>
      </c>
      <c r="F92" s="71">
        <v>600084892</v>
      </c>
      <c r="G92" s="129" t="s">
        <v>305</v>
      </c>
      <c r="H92" s="78" t="s">
        <v>28</v>
      </c>
      <c r="I92" s="78" t="s">
        <v>117</v>
      </c>
      <c r="J92" s="79" t="s">
        <v>227</v>
      </c>
      <c r="K92" s="129" t="s">
        <v>322</v>
      </c>
      <c r="L92" s="80">
        <v>5000000</v>
      </c>
      <c r="M92" s="80">
        <f t="shared" si="1"/>
        <v>4250000</v>
      </c>
      <c r="N92" s="71">
        <v>2022</v>
      </c>
      <c r="O92" s="71">
        <v>2025</v>
      </c>
      <c r="P92" s="78"/>
      <c r="Q92" s="78"/>
      <c r="R92" s="78"/>
      <c r="S92" s="78"/>
      <c r="T92" s="78"/>
      <c r="U92" s="78"/>
      <c r="V92" s="78"/>
      <c r="W92" s="78"/>
      <c r="X92" s="78"/>
      <c r="Y92" s="79" t="s">
        <v>306</v>
      </c>
      <c r="Z92" s="78"/>
    </row>
    <row r="93" spans="1:26" ht="25.5" x14ac:dyDescent="0.25">
      <c r="A93" s="78">
        <v>89</v>
      </c>
      <c r="B93" s="140" t="s">
        <v>224</v>
      </c>
      <c r="C93" s="79" t="s">
        <v>294</v>
      </c>
      <c r="D93" s="71">
        <v>49087011</v>
      </c>
      <c r="E93" s="71">
        <v>102465703</v>
      </c>
      <c r="F93" s="71">
        <v>600084892</v>
      </c>
      <c r="G93" s="172" t="s">
        <v>480</v>
      </c>
      <c r="H93" s="78" t="s">
        <v>28</v>
      </c>
      <c r="I93" s="78" t="s">
        <v>117</v>
      </c>
      <c r="J93" s="79" t="s">
        <v>227</v>
      </c>
      <c r="K93" s="172" t="s">
        <v>480</v>
      </c>
      <c r="L93" s="80">
        <v>5000000</v>
      </c>
      <c r="M93" s="80">
        <f t="shared" si="1"/>
        <v>4250000</v>
      </c>
      <c r="N93" s="71">
        <v>2023</v>
      </c>
      <c r="O93" s="71">
        <v>2027</v>
      </c>
      <c r="P93" s="78"/>
      <c r="Q93" s="141" t="s">
        <v>388</v>
      </c>
      <c r="R93" s="141"/>
      <c r="S93" s="141" t="s">
        <v>388</v>
      </c>
      <c r="T93" s="141"/>
      <c r="U93" s="141"/>
      <c r="V93" s="141" t="s">
        <v>388</v>
      </c>
      <c r="W93" s="141"/>
      <c r="X93" s="141"/>
      <c r="Y93" s="78"/>
      <c r="Z93" s="78"/>
    </row>
    <row r="94" spans="1:26" s="2" customFormat="1" ht="38.25" x14ac:dyDescent="0.25">
      <c r="A94" s="78">
        <v>90</v>
      </c>
      <c r="B94" s="140" t="s">
        <v>224</v>
      </c>
      <c r="C94" s="145" t="s">
        <v>294</v>
      </c>
      <c r="D94" s="95">
        <v>49087011</v>
      </c>
      <c r="E94" s="95">
        <v>102465703</v>
      </c>
      <c r="F94" s="95">
        <v>600084892</v>
      </c>
      <c r="G94" s="140" t="s">
        <v>319</v>
      </c>
      <c r="H94" s="146" t="s">
        <v>28</v>
      </c>
      <c r="I94" s="146" t="s">
        <v>117</v>
      </c>
      <c r="J94" s="145" t="s">
        <v>227</v>
      </c>
      <c r="K94" s="140" t="s">
        <v>319</v>
      </c>
      <c r="L94" s="147">
        <v>15000000</v>
      </c>
      <c r="M94" s="147">
        <f t="shared" si="1"/>
        <v>12750000</v>
      </c>
      <c r="N94" s="95">
        <v>2023</v>
      </c>
      <c r="O94" s="95">
        <v>2027</v>
      </c>
      <c r="P94" s="146"/>
      <c r="Q94" s="146"/>
      <c r="R94" s="146"/>
      <c r="S94" s="146"/>
      <c r="T94" s="146"/>
      <c r="U94" s="146"/>
      <c r="V94" s="146"/>
      <c r="W94" s="146"/>
      <c r="X94" s="146"/>
      <c r="Y94" s="146"/>
      <c r="Z94" s="146"/>
    </row>
    <row r="95" spans="1:26" s="2" customFormat="1" ht="25.5" x14ac:dyDescent="0.25">
      <c r="A95" s="78">
        <v>91</v>
      </c>
      <c r="B95" s="140" t="s">
        <v>224</v>
      </c>
      <c r="C95" s="145" t="s">
        <v>294</v>
      </c>
      <c r="D95" s="95">
        <v>49087011</v>
      </c>
      <c r="E95" s="95">
        <v>102465703</v>
      </c>
      <c r="F95" s="95">
        <v>600084892</v>
      </c>
      <c r="G95" s="140" t="s">
        <v>481</v>
      </c>
      <c r="H95" s="146" t="s">
        <v>28</v>
      </c>
      <c r="I95" s="146" t="s">
        <v>117</v>
      </c>
      <c r="J95" s="145" t="s">
        <v>227</v>
      </c>
      <c r="K95" s="140" t="s">
        <v>481</v>
      </c>
      <c r="L95" s="147">
        <v>10000000</v>
      </c>
      <c r="M95" s="147">
        <f t="shared" si="1"/>
        <v>8500000</v>
      </c>
      <c r="N95" s="95">
        <v>2023</v>
      </c>
      <c r="O95" s="95">
        <v>2027</v>
      </c>
      <c r="P95" s="146"/>
      <c r="Q95" s="146"/>
      <c r="R95" s="146"/>
      <c r="S95" s="146"/>
      <c r="T95" s="146"/>
      <c r="U95" s="146"/>
      <c r="V95" s="146"/>
      <c r="W95" s="146"/>
      <c r="X95" s="146"/>
      <c r="Y95" s="146"/>
      <c r="Z95" s="146"/>
    </row>
    <row r="96" spans="1:26" s="2" customFormat="1" ht="38.25" x14ac:dyDescent="0.25">
      <c r="A96" s="78">
        <v>92</v>
      </c>
      <c r="B96" s="140" t="s">
        <v>224</v>
      </c>
      <c r="C96" s="145" t="s">
        <v>294</v>
      </c>
      <c r="D96" s="95">
        <v>49087011</v>
      </c>
      <c r="E96" s="95">
        <v>102465703</v>
      </c>
      <c r="F96" s="95">
        <v>600084892</v>
      </c>
      <c r="G96" s="140" t="s">
        <v>321</v>
      </c>
      <c r="H96" s="146" t="s">
        <v>28</v>
      </c>
      <c r="I96" s="146" t="s">
        <v>117</v>
      </c>
      <c r="J96" s="145" t="s">
        <v>227</v>
      </c>
      <c r="K96" s="140" t="s">
        <v>321</v>
      </c>
      <c r="L96" s="147">
        <v>20000000</v>
      </c>
      <c r="M96" s="147">
        <f t="shared" si="1"/>
        <v>17000000</v>
      </c>
      <c r="N96" s="95">
        <v>2024</v>
      </c>
      <c r="O96" s="95">
        <v>2027</v>
      </c>
      <c r="P96" s="146"/>
      <c r="Q96" s="146"/>
      <c r="R96" s="146"/>
      <c r="S96" s="146"/>
      <c r="T96" s="146"/>
      <c r="U96" s="146"/>
      <c r="V96" s="146"/>
      <c r="W96" s="146"/>
      <c r="X96" s="146"/>
      <c r="Y96" s="146"/>
      <c r="Z96" s="146"/>
    </row>
    <row r="97" spans="1:26" s="2" customFormat="1" ht="25.5" x14ac:dyDescent="0.25">
      <c r="A97" s="78">
        <v>93</v>
      </c>
      <c r="B97" s="140" t="s">
        <v>224</v>
      </c>
      <c r="C97" s="145" t="s">
        <v>294</v>
      </c>
      <c r="D97" s="95">
        <v>49087011</v>
      </c>
      <c r="E97" s="95">
        <v>102465703</v>
      </c>
      <c r="F97" s="95">
        <v>600084892</v>
      </c>
      <c r="G97" s="140" t="s">
        <v>482</v>
      </c>
      <c r="H97" s="146" t="s">
        <v>28</v>
      </c>
      <c r="I97" s="146" t="s">
        <v>117</v>
      </c>
      <c r="J97" s="145" t="s">
        <v>227</v>
      </c>
      <c r="K97" s="140" t="s">
        <v>483</v>
      </c>
      <c r="L97" s="147">
        <v>2000000</v>
      </c>
      <c r="M97" s="147">
        <f t="shared" si="1"/>
        <v>1700000</v>
      </c>
      <c r="N97" s="95">
        <v>2023</v>
      </c>
      <c r="O97" s="95">
        <v>2025</v>
      </c>
      <c r="P97" s="146" t="s">
        <v>388</v>
      </c>
      <c r="Q97" s="146" t="s">
        <v>388</v>
      </c>
      <c r="R97" s="146" t="s">
        <v>388</v>
      </c>
      <c r="S97" s="146" t="s">
        <v>388</v>
      </c>
      <c r="T97" s="146"/>
      <c r="U97" s="146"/>
      <c r="V97" s="146"/>
      <c r="W97" s="146"/>
      <c r="X97" s="146"/>
      <c r="Y97" s="145" t="s">
        <v>484</v>
      </c>
      <c r="Z97" s="145" t="s">
        <v>485</v>
      </c>
    </row>
    <row r="98" spans="1:26" s="2" customFormat="1" ht="25.5" x14ac:dyDescent="0.25">
      <c r="A98" s="78">
        <v>94</v>
      </c>
      <c r="B98" s="140" t="s">
        <v>224</v>
      </c>
      <c r="C98" s="145" t="s">
        <v>294</v>
      </c>
      <c r="D98" s="95">
        <v>49087011</v>
      </c>
      <c r="E98" s="95">
        <v>102465703</v>
      </c>
      <c r="F98" s="95">
        <v>600084892</v>
      </c>
      <c r="G98" s="140" t="s">
        <v>486</v>
      </c>
      <c r="H98" s="146" t="s">
        <v>28</v>
      </c>
      <c r="I98" s="146" t="s">
        <v>117</v>
      </c>
      <c r="J98" s="145" t="s">
        <v>227</v>
      </c>
      <c r="K98" s="140" t="s">
        <v>487</v>
      </c>
      <c r="L98" s="147">
        <v>4000000</v>
      </c>
      <c r="M98" s="147">
        <f t="shared" si="1"/>
        <v>3400000</v>
      </c>
      <c r="N98" s="95">
        <v>2024</v>
      </c>
      <c r="O98" s="95">
        <v>2027</v>
      </c>
      <c r="P98" s="146"/>
      <c r="Q98" s="146" t="s">
        <v>388</v>
      </c>
      <c r="R98" s="146"/>
      <c r="S98" s="146" t="s">
        <v>388</v>
      </c>
      <c r="T98" s="146"/>
      <c r="U98" s="146"/>
      <c r="V98" s="146"/>
      <c r="W98" s="146"/>
      <c r="X98" s="146"/>
      <c r="Y98" s="145" t="s">
        <v>488</v>
      </c>
      <c r="Z98" s="145" t="s">
        <v>485</v>
      </c>
    </row>
    <row r="99" spans="1:26" s="2" customFormat="1" ht="25.5" x14ac:dyDescent="0.25">
      <c r="A99" s="78">
        <v>95</v>
      </c>
      <c r="B99" s="140" t="s">
        <v>224</v>
      </c>
      <c r="C99" s="145" t="s">
        <v>294</v>
      </c>
      <c r="D99" s="95">
        <v>49087011</v>
      </c>
      <c r="E99" s="95">
        <v>102465703</v>
      </c>
      <c r="F99" s="95">
        <v>600084892</v>
      </c>
      <c r="G99" s="140" t="s">
        <v>489</v>
      </c>
      <c r="H99" s="146" t="s">
        <v>28</v>
      </c>
      <c r="I99" s="146" t="s">
        <v>117</v>
      </c>
      <c r="J99" s="145" t="s">
        <v>227</v>
      </c>
      <c r="K99" s="140" t="s">
        <v>490</v>
      </c>
      <c r="L99" s="147">
        <v>8000000</v>
      </c>
      <c r="M99" s="147">
        <f t="shared" si="1"/>
        <v>6800000</v>
      </c>
      <c r="N99" s="95">
        <v>2024</v>
      </c>
      <c r="O99" s="95">
        <v>2027</v>
      </c>
      <c r="P99" s="146"/>
      <c r="Q99" s="146" t="s">
        <v>388</v>
      </c>
      <c r="R99" s="146"/>
      <c r="S99" s="146" t="s">
        <v>388</v>
      </c>
      <c r="T99" s="146"/>
      <c r="U99" s="146"/>
      <c r="V99" s="146"/>
      <c r="W99" s="146"/>
      <c r="X99" s="146"/>
      <c r="Y99" s="145" t="s">
        <v>488</v>
      </c>
      <c r="Z99" s="145" t="s">
        <v>485</v>
      </c>
    </row>
    <row r="100" spans="1:26" s="2" customFormat="1" ht="25.5" x14ac:dyDescent="0.25">
      <c r="A100" s="78">
        <v>96</v>
      </c>
      <c r="B100" s="140" t="s">
        <v>224</v>
      </c>
      <c r="C100" s="145" t="s">
        <v>294</v>
      </c>
      <c r="D100" s="95">
        <v>49087011</v>
      </c>
      <c r="E100" s="95">
        <v>102465703</v>
      </c>
      <c r="F100" s="95">
        <v>600084892</v>
      </c>
      <c r="G100" s="140" t="s">
        <v>491</v>
      </c>
      <c r="H100" s="146" t="s">
        <v>28</v>
      </c>
      <c r="I100" s="146" t="s">
        <v>117</v>
      </c>
      <c r="J100" s="145" t="s">
        <v>227</v>
      </c>
      <c r="K100" s="140" t="s">
        <v>487</v>
      </c>
      <c r="L100" s="147">
        <v>4000000</v>
      </c>
      <c r="M100" s="147">
        <f t="shared" si="1"/>
        <v>3400000</v>
      </c>
      <c r="N100" s="95">
        <v>2024</v>
      </c>
      <c r="O100" s="95">
        <v>2027</v>
      </c>
      <c r="P100" s="146"/>
      <c r="Q100" s="146"/>
      <c r="R100" s="146" t="s">
        <v>388</v>
      </c>
      <c r="S100" s="146" t="s">
        <v>388</v>
      </c>
      <c r="T100" s="146"/>
      <c r="U100" s="146"/>
      <c r="V100" s="146"/>
      <c r="W100" s="146"/>
      <c r="X100" s="146"/>
      <c r="Y100" s="145" t="s">
        <v>488</v>
      </c>
      <c r="Z100" s="145" t="s">
        <v>485</v>
      </c>
    </row>
    <row r="101" spans="1:26" s="2" customFormat="1" ht="25.5" x14ac:dyDescent="0.25">
      <c r="A101" s="78">
        <v>97</v>
      </c>
      <c r="B101" s="140" t="s">
        <v>224</v>
      </c>
      <c r="C101" s="145" t="s">
        <v>294</v>
      </c>
      <c r="D101" s="95">
        <v>49087011</v>
      </c>
      <c r="E101" s="95">
        <v>102465703</v>
      </c>
      <c r="F101" s="95">
        <v>600084892</v>
      </c>
      <c r="G101" s="140" t="s">
        <v>492</v>
      </c>
      <c r="H101" s="146" t="s">
        <v>28</v>
      </c>
      <c r="I101" s="146" t="s">
        <v>117</v>
      </c>
      <c r="J101" s="145" t="s">
        <v>227</v>
      </c>
      <c r="K101" s="140" t="s">
        <v>490</v>
      </c>
      <c r="L101" s="147">
        <v>6000000</v>
      </c>
      <c r="M101" s="147">
        <f t="shared" si="1"/>
        <v>5100000</v>
      </c>
      <c r="N101" s="95">
        <v>2024</v>
      </c>
      <c r="O101" s="95">
        <v>2027</v>
      </c>
      <c r="P101" s="146" t="s">
        <v>388</v>
      </c>
      <c r="Q101" s="146" t="s">
        <v>388</v>
      </c>
      <c r="R101" s="146" t="s">
        <v>388</v>
      </c>
      <c r="S101" s="146" t="s">
        <v>388</v>
      </c>
      <c r="T101" s="146"/>
      <c r="U101" s="146"/>
      <c r="V101" s="146"/>
      <c r="W101" s="146"/>
      <c r="X101" s="146"/>
      <c r="Y101" s="145" t="s">
        <v>488</v>
      </c>
      <c r="Z101" s="145" t="s">
        <v>485</v>
      </c>
    </row>
    <row r="102" spans="1:26" s="2" customFormat="1" ht="25.5" x14ac:dyDescent="0.25">
      <c r="A102" s="78">
        <v>98</v>
      </c>
      <c r="B102" s="140" t="s">
        <v>224</v>
      </c>
      <c r="C102" s="145" t="s">
        <v>294</v>
      </c>
      <c r="D102" s="95">
        <v>49087011</v>
      </c>
      <c r="E102" s="95">
        <v>102465703</v>
      </c>
      <c r="F102" s="95">
        <v>600084892</v>
      </c>
      <c r="G102" s="140" t="s">
        <v>493</v>
      </c>
      <c r="H102" s="146" t="s">
        <v>28</v>
      </c>
      <c r="I102" s="146" t="s">
        <v>117</v>
      </c>
      <c r="J102" s="145" t="s">
        <v>227</v>
      </c>
      <c r="K102" s="140" t="s">
        <v>494</v>
      </c>
      <c r="L102" s="147">
        <v>2000000</v>
      </c>
      <c r="M102" s="147">
        <f t="shared" si="1"/>
        <v>1700000</v>
      </c>
      <c r="N102" s="95">
        <v>2024</v>
      </c>
      <c r="O102" s="95">
        <v>2027</v>
      </c>
      <c r="P102" s="146"/>
      <c r="Q102" s="173" t="s">
        <v>388</v>
      </c>
      <c r="R102" s="173"/>
      <c r="S102" s="173"/>
      <c r="T102" s="173"/>
      <c r="U102" s="173"/>
      <c r="V102" s="173" t="s">
        <v>388</v>
      </c>
      <c r="W102" s="173"/>
      <c r="X102" s="173"/>
      <c r="Y102" s="146"/>
      <c r="Z102" s="146"/>
    </row>
    <row r="103" spans="1:26" s="2" customFormat="1" ht="25.5" x14ac:dyDescent="0.25">
      <c r="A103" s="78">
        <v>99</v>
      </c>
      <c r="B103" s="140" t="s">
        <v>224</v>
      </c>
      <c r="C103" s="145" t="s">
        <v>294</v>
      </c>
      <c r="D103" s="95">
        <v>49087011</v>
      </c>
      <c r="E103" s="95">
        <v>102465703</v>
      </c>
      <c r="F103" s="95">
        <v>600084892</v>
      </c>
      <c r="G103" s="140" t="s">
        <v>495</v>
      </c>
      <c r="H103" s="146" t="s">
        <v>28</v>
      </c>
      <c r="I103" s="146" t="s">
        <v>117</v>
      </c>
      <c r="J103" s="145" t="s">
        <v>227</v>
      </c>
      <c r="K103" s="140" t="s">
        <v>495</v>
      </c>
      <c r="L103" s="147">
        <v>3500000</v>
      </c>
      <c r="M103" s="147">
        <f t="shared" si="1"/>
        <v>2975000</v>
      </c>
      <c r="N103" s="95">
        <v>2024</v>
      </c>
      <c r="O103" s="95">
        <v>2027</v>
      </c>
      <c r="P103" s="146"/>
      <c r="Q103" s="173"/>
      <c r="R103" s="173"/>
      <c r="S103" s="173"/>
      <c r="T103" s="173"/>
      <c r="U103" s="173"/>
      <c r="V103" s="173"/>
      <c r="W103" s="173"/>
      <c r="X103" s="173"/>
      <c r="Y103" s="145" t="s">
        <v>488</v>
      </c>
      <c r="Z103" s="146" t="s">
        <v>296</v>
      </c>
    </row>
    <row r="104" spans="1:26" s="2" customFormat="1" x14ac:dyDescent="0.25">
      <c r="A104" s="78">
        <v>100</v>
      </c>
      <c r="B104" s="140" t="s">
        <v>224</v>
      </c>
      <c r="C104" s="145" t="s">
        <v>294</v>
      </c>
      <c r="D104" s="95">
        <v>49087011</v>
      </c>
      <c r="E104" s="95">
        <v>102465703</v>
      </c>
      <c r="F104" s="95">
        <v>600084892</v>
      </c>
      <c r="G104" s="140" t="s">
        <v>496</v>
      </c>
      <c r="H104" s="146" t="s">
        <v>28</v>
      </c>
      <c r="I104" s="146" t="s">
        <v>117</v>
      </c>
      <c r="J104" s="145" t="s">
        <v>227</v>
      </c>
      <c r="K104" s="140" t="s">
        <v>496</v>
      </c>
      <c r="L104" s="147">
        <v>8000000</v>
      </c>
      <c r="M104" s="147">
        <f t="shared" si="1"/>
        <v>6800000</v>
      </c>
      <c r="N104" s="95">
        <v>2024</v>
      </c>
      <c r="O104" s="95">
        <v>2027</v>
      </c>
      <c r="P104" s="146"/>
      <c r="Q104" s="173"/>
      <c r="R104" s="173"/>
      <c r="S104" s="173"/>
      <c r="T104" s="173"/>
      <c r="U104" s="173"/>
      <c r="V104" s="173"/>
      <c r="W104" s="173"/>
      <c r="X104" s="173"/>
      <c r="Y104" s="145" t="s">
        <v>304</v>
      </c>
      <c r="Z104" s="146"/>
    </row>
    <row r="105" spans="1:26" s="2" customFormat="1" x14ac:dyDescent="0.25">
      <c r="A105" s="78">
        <v>101</v>
      </c>
      <c r="B105" s="140" t="s">
        <v>224</v>
      </c>
      <c r="C105" s="145" t="s">
        <v>294</v>
      </c>
      <c r="D105" s="95">
        <v>49087011</v>
      </c>
      <c r="E105" s="95">
        <v>102465703</v>
      </c>
      <c r="F105" s="95">
        <v>600084892</v>
      </c>
      <c r="G105" s="140" t="s">
        <v>497</v>
      </c>
      <c r="H105" s="146" t="s">
        <v>28</v>
      </c>
      <c r="I105" s="146" t="s">
        <v>117</v>
      </c>
      <c r="J105" s="145" t="s">
        <v>227</v>
      </c>
      <c r="K105" s="140" t="s">
        <v>498</v>
      </c>
      <c r="L105" s="147">
        <v>6000000</v>
      </c>
      <c r="M105" s="147">
        <f t="shared" si="1"/>
        <v>5100000</v>
      </c>
      <c r="N105" s="95">
        <v>2024</v>
      </c>
      <c r="O105" s="95">
        <v>2027</v>
      </c>
      <c r="P105" s="146"/>
      <c r="Q105" s="146"/>
      <c r="R105" s="146"/>
      <c r="S105" s="146"/>
      <c r="T105" s="146"/>
      <c r="U105" s="146"/>
      <c r="V105" s="146"/>
      <c r="W105" s="146"/>
      <c r="X105" s="146"/>
      <c r="Y105" s="145"/>
      <c r="Z105" s="145"/>
    </row>
    <row r="106" spans="1:26" s="2" customFormat="1" x14ac:dyDescent="0.25">
      <c r="A106" s="78">
        <v>102</v>
      </c>
      <c r="B106" s="140" t="s">
        <v>224</v>
      </c>
      <c r="C106" s="145" t="s">
        <v>294</v>
      </c>
      <c r="D106" s="95">
        <v>49087011</v>
      </c>
      <c r="E106" s="95">
        <v>102465703</v>
      </c>
      <c r="F106" s="95">
        <v>600084892</v>
      </c>
      <c r="G106" s="140" t="s">
        <v>499</v>
      </c>
      <c r="H106" s="146" t="s">
        <v>28</v>
      </c>
      <c r="I106" s="146" t="s">
        <v>117</v>
      </c>
      <c r="J106" s="145" t="s">
        <v>227</v>
      </c>
      <c r="K106" s="140" t="s">
        <v>498</v>
      </c>
      <c r="L106" s="147">
        <v>6000000</v>
      </c>
      <c r="M106" s="147">
        <f t="shared" si="1"/>
        <v>5100000</v>
      </c>
      <c r="N106" s="95">
        <v>2024</v>
      </c>
      <c r="O106" s="95">
        <v>2027</v>
      </c>
      <c r="P106" s="146"/>
      <c r="Q106" s="146"/>
      <c r="R106" s="146"/>
      <c r="S106" s="146"/>
      <c r="T106" s="146"/>
      <c r="U106" s="146"/>
      <c r="V106" s="146"/>
      <c r="W106" s="146"/>
      <c r="X106" s="146"/>
      <c r="Y106" s="145"/>
      <c r="Z106" s="145"/>
    </row>
    <row r="107" spans="1:26" ht="140.25" x14ac:dyDescent="0.25">
      <c r="A107" s="78">
        <v>103</v>
      </c>
      <c r="B107" s="72" t="s">
        <v>389</v>
      </c>
      <c r="C107" s="79" t="s">
        <v>390</v>
      </c>
      <c r="D107" s="72">
        <v>62787209</v>
      </c>
      <c r="E107" s="72">
        <v>102465550</v>
      </c>
      <c r="F107" s="79">
        <v>600084701</v>
      </c>
      <c r="G107" s="72" t="s">
        <v>391</v>
      </c>
      <c r="H107" s="79" t="s">
        <v>392</v>
      </c>
      <c r="I107" s="79" t="s">
        <v>143</v>
      </c>
      <c r="J107" s="79" t="s">
        <v>390</v>
      </c>
      <c r="K107" s="72" t="s">
        <v>393</v>
      </c>
      <c r="L107" s="122">
        <v>8500000</v>
      </c>
      <c r="M107" s="80">
        <f t="shared" si="1"/>
        <v>7225000</v>
      </c>
      <c r="N107" s="142">
        <v>2023</v>
      </c>
      <c r="O107" s="142">
        <v>2025</v>
      </c>
      <c r="P107" s="78" t="s">
        <v>118</v>
      </c>
      <c r="Q107" s="78" t="s">
        <v>118</v>
      </c>
      <c r="R107" s="78" t="s">
        <v>118</v>
      </c>
      <c r="S107" s="78" t="s">
        <v>118</v>
      </c>
      <c r="T107" s="78"/>
      <c r="U107" s="78" t="s">
        <v>297</v>
      </c>
      <c r="V107" s="78" t="s">
        <v>297</v>
      </c>
      <c r="W107" s="78" t="s">
        <v>297</v>
      </c>
      <c r="X107" s="78" t="s">
        <v>297</v>
      </c>
      <c r="Y107" s="79" t="s">
        <v>394</v>
      </c>
      <c r="Z107" s="78" t="s">
        <v>296</v>
      </c>
    </row>
    <row r="108" spans="1:26" ht="140.25" x14ac:dyDescent="0.25">
      <c r="A108" s="78">
        <v>104</v>
      </c>
      <c r="B108" s="72" t="s">
        <v>389</v>
      </c>
      <c r="C108" s="78" t="s">
        <v>390</v>
      </c>
      <c r="D108" s="71">
        <v>62787209</v>
      </c>
      <c r="E108" s="71">
        <v>102465550</v>
      </c>
      <c r="F108" s="78">
        <v>600084701</v>
      </c>
      <c r="G108" s="71" t="s">
        <v>391</v>
      </c>
      <c r="H108" s="78" t="s">
        <v>392</v>
      </c>
      <c r="I108" s="78" t="s">
        <v>143</v>
      </c>
      <c r="J108" s="78" t="s">
        <v>390</v>
      </c>
      <c r="K108" s="72" t="s">
        <v>393</v>
      </c>
      <c r="L108" s="122">
        <v>8500000</v>
      </c>
      <c r="M108" s="122">
        <f>L108/100*70</f>
        <v>5950000</v>
      </c>
      <c r="N108" s="137">
        <v>45047</v>
      </c>
      <c r="O108" s="137">
        <v>45778</v>
      </c>
      <c r="P108" s="71" t="s">
        <v>297</v>
      </c>
      <c r="Q108" s="71" t="s">
        <v>297</v>
      </c>
      <c r="R108" s="71" t="s">
        <v>297</v>
      </c>
      <c r="S108" s="71" t="s">
        <v>297</v>
      </c>
      <c r="T108" s="71"/>
      <c r="U108" s="71" t="s">
        <v>297</v>
      </c>
      <c r="V108" s="71" t="s">
        <v>297</v>
      </c>
      <c r="W108" s="71" t="s">
        <v>297</v>
      </c>
      <c r="X108" s="71" t="s">
        <v>297</v>
      </c>
      <c r="Y108" s="71" t="s">
        <v>394</v>
      </c>
      <c r="Z108" s="71" t="s">
        <v>296</v>
      </c>
    </row>
    <row r="109" spans="1:26" ht="51" x14ac:dyDescent="0.25">
      <c r="A109" s="78">
        <v>105</v>
      </c>
      <c r="B109" s="72" t="s">
        <v>389</v>
      </c>
      <c r="C109" s="78" t="s">
        <v>390</v>
      </c>
      <c r="D109" s="71">
        <v>62787209</v>
      </c>
      <c r="E109" s="71">
        <v>102465550</v>
      </c>
      <c r="F109" s="78">
        <v>600084701</v>
      </c>
      <c r="G109" s="71" t="s">
        <v>447</v>
      </c>
      <c r="H109" s="78" t="s">
        <v>392</v>
      </c>
      <c r="I109" s="78" t="s">
        <v>143</v>
      </c>
      <c r="J109" s="78" t="s">
        <v>390</v>
      </c>
      <c r="K109" s="72" t="s">
        <v>448</v>
      </c>
      <c r="L109" s="122">
        <v>5000000</v>
      </c>
      <c r="M109" s="122">
        <f>L109/100*85</f>
        <v>4250000</v>
      </c>
      <c r="N109" s="137">
        <v>45413</v>
      </c>
      <c r="O109" s="137">
        <v>46143</v>
      </c>
      <c r="P109" s="71" t="s">
        <v>296</v>
      </c>
      <c r="Q109" s="71" t="s">
        <v>297</v>
      </c>
      <c r="R109" s="71" t="s">
        <v>297</v>
      </c>
      <c r="S109" s="71" t="s">
        <v>297</v>
      </c>
      <c r="T109" s="71"/>
      <c r="U109" s="71" t="s">
        <v>296</v>
      </c>
      <c r="V109" s="71" t="s">
        <v>297</v>
      </c>
      <c r="W109" s="71"/>
      <c r="X109" s="71"/>
      <c r="Y109" s="71"/>
      <c r="Z109" s="71"/>
    </row>
    <row r="110" spans="1:26" ht="38.25" x14ac:dyDescent="0.25">
      <c r="A110" s="78">
        <v>106</v>
      </c>
      <c r="B110" s="140" t="s">
        <v>224</v>
      </c>
      <c r="C110" s="79" t="s">
        <v>294</v>
      </c>
      <c r="D110" s="71">
        <v>49087011</v>
      </c>
      <c r="E110" s="71">
        <v>102465703</v>
      </c>
      <c r="F110" s="78">
        <v>600084892</v>
      </c>
      <c r="G110" s="129" t="s">
        <v>319</v>
      </c>
      <c r="H110" s="78" t="s">
        <v>28</v>
      </c>
      <c r="I110" s="78" t="s">
        <v>117</v>
      </c>
      <c r="J110" s="79" t="s">
        <v>227</v>
      </c>
      <c r="K110" s="129" t="s">
        <v>319</v>
      </c>
      <c r="L110" s="80">
        <v>10000000</v>
      </c>
      <c r="M110" s="80">
        <f t="shared" si="1"/>
        <v>8500000</v>
      </c>
      <c r="N110" s="71">
        <v>2023</v>
      </c>
      <c r="O110" s="71">
        <v>2027</v>
      </c>
      <c r="P110" s="78"/>
      <c r="Q110" s="78"/>
      <c r="R110" s="78"/>
      <c r="S110" s="78"/>
      <c r="T110" s="78"/>
      <c r="U110" s="78"/>
      <c r="V110" s="78"/>
      <c r="W110" s="78"/>
      <c r="X110" s="78"/>
      <c r="Y110" s="78"/>
      <c r="Z110" s="78"/>
    </row>
    <row r="111" spans="1:26" ht="25.5" x14ac:dyDescent="0.25">
      <c r="A111" s="78">
        <v>107</v>
      </c>
      <c r="B111" s="140" t="s">
        <v>224</v>
      </c>
      <c r="C111" s="79" t="s">
        <v>294</v>
      </c>
      <c r="D111" s="71">
        <v>49087011</v>
      </c>
      <c r="E111" s="71">
        <v>102465703</v>
      </c>
      <c r="F111" s="78">
        <v>600084892</v>
      </c>
      <c r="G111" s="129" t="s">
        <v>320</v>
      </c>
      <c r="H111" s="78" t="s">
        <v>28</v>
      </c>
      <c r="I111" s="78" t="s">
        <v>117</v>
      </c>
      <c r="J111" s="79" t="s">
        <v>227</v>
      </c>
      <c r="K111" s="129" t="s">
        <v>320</v>
      </c>
      <c r="L111" s="80">
        <v>5000000</v>
      </c>
      <c r="M111" s="80">
        <f t="shared" si="1"/>
        <v>4250000</v>
      </c>
      <c r="N111" s="71">
        <v>2023</v>
      </c>
      <c r="O111" s="71">
        <v>2027</v>
      </c>
      <c r="P111" s="78"/>
      <c r="Q111" s="78"/>
      <c r="R111" s="78"/>
      <c r="S111" s="78"/>
      <c r="T111" s="78"/>
      <c r="U111" s="78"/>
      <c r="V111" s="78"/>
      <c r="W111" s="78"/>
      <c r="X111" s="78"/>
      <c r="Y111" s="78"/>
      <c r="Z111" s="78"/>
    </row>
    <row r="112" spans="1:26" ht="38.25" x14ac:dyDescent="0.25">
      <c r="A112" s="78">
        <v>108</v>
      </c>
      <c r="B112" s="140" t="s">
        <v>224</v>
      </c>
      <c r="C112" s="79" t="s">
        <v>294</v>
      </c>
      <c r="D112" s="71">
        <v>49087011</v>
      </c>
      <c r="E112" s="71">
        <v>102465703</v>
      </c>
      <c r="F112" s="78">
        <v>600084892</v>
      </c>
      <c r="G112" s="129" t="s">
        <v>321</v>
      </c>
      <c r="H112" s="78" t="s">
        <v>28</v>
      </c>
      <c r="I112" s="78" t="s">
        <v>117</v>
      </c>
      <c r="J112" s="79" t="s">
        <v>227</v>
      </c>
      <c r="K112" s="129" t="s">
        <v>321</v>
      </c>
      <c r="L112" s="80">
        <v>15000000</v>
      </c>
      <c r="M112" s="80">
        <f t="shared" si="1"/>
        <v>12750000</v>
      </c>
      <c r="N112" s="71">
        <v>2024</v>
      </c>
      <c r="O112" s="71">
        <v>2027</v>
      </c>
      <c r="P112" s="78"/>
      <c r="Q112" s="78"/>
      <c r="R112" s="78"/>
      <c r="S112" s="78"/>
      <c r="T112" s="78"/>
      <c r="U112" s="78"/>
      <c r="V112" s="78"/>
      <c r="W112" s="78"/>
      <c r="X112" s="78"/>
      <c r="Y112" s="78"/>
      <c r="Z112" s="78"/>
    </row>
    <row r="113" spans="1:26" x14ac:dyDescent="0.25">
      <c r="A113" s="78">
        <v>109</v>
      </c>
      <c r="B113" s="143" t="s">
        <v>286</v>
      </c>
      <c r="C113" s="79" t="s">
        <v>307</v>
      </c>
      <c r="D113" s="71">
        <v>46071156</v>
      </c>
      <c r="E113" s="71">
        <v>102465444</v>
      </c>
      <c r="F113" s="78">
        <v>60004671</v>
      </c>
      <c r="G113" s="143" t="s">
        <v>323</v>
      </c>
      <c r="H113" s="78" t="s">
        <v>28</v>
      </c>
      <c r="I113" s="78" t="s">
        <v>117</v>
      </c>
      <c r="J113" s="79" t="s">
        <v>123</v>
      </c>
      <c r="K113" s="143" t="s">
        <v>323</v>
      </c>
      <c r="L113" s="80">
        <v>1500000</v>
      </c>
      <c r="M113" s="80">
        <f t="shared" si="1"/>
        <v>1275000</v>
      </c>
      <c r="N113" s="71">
        <v>2021</v>
      </c>
      <c r="O113" s="71">
        <v>2027</v>
      </c>
      <c r="P113" s="78"/>
      <c r="Q113" s="78"/>
      <c r="R113" s="78"/>
      <c r="S113" s="78"/>
      <c r="T113" s="78"/>
      <c r="U113" s="78"/>
      <c r="V113" s="78"/>
      <c r="W113" s="78"/>
      <c r="X113" s="78"/>
      <c r="Y113" s="78"/>
      <c r="Z113" s="78"/>
    </row>
    <row r="114" spans="1:26" ht="30" x14ac:dyDescent="0.25">
      <c r="A114" s="78">
        <v>110</v>
      </c>
      <c r="B114" s="143" t="s">
        <v>286</v>
      </c>
      <c r="C114" s="79" t="s">
        <v>307</v>
      </c>
      <c r="D114" s="71">
        <v>46071156</v>
      </c>
      <c r="E114" s="71">
        <v>102465444</v>
      </c>
      <c r="F114" s="78">
        <v>60004671</v>
      </c>
      <c r="G114" s="143" t="s">
        <v>324</v>
      </c>
      <c r="H114" s="78" t="s">
        <v>28</v>
      </c>
      <c r="I114" s="78" t="s">
        <v>117</v>
      </c>
      <c r="J114" s="79" t="s">
        <v>123</v>
      </c>
      <c r="K114" s="143" t="s">
        <v>324</v>
      </c>
      <c r="L114" s="80">
        <v>300000</v>
      </c>
      <c r="M114" s="80">
        <f t="shared" si="1"/>
        <v>255000</v>
      </c>
      <c r="N114" s="71">
        <v>2021</v>
      </c>
      <c r="O114" s="71">
        <v>2027</v>
      </c>
      <c r="P114" s="78"/>
      <c r="Q114" s="78"/>
      <c r="R114" s="78"/>
      <c r="S114" s="78"/>
      <c r="T114" s="78"/>
      <c r="U114" s="78"/>
      <c r="V114" s="78"/>
      <c r="W114" s="78"/>
      <c r="X114" s="78"/>
      <c r="Y114" s="78"/>
      <c r="Z114" s="78"/>
    </row>
    <row r="115" spans="1:26" ht="30" x14ac:dyDescent="0.25">
      <c r="A115" s="78">
        <v>111</v>
      </c>
      <c r="B115" s="143" t="s">
        <v>286</v>
      </c>
      <c r="C115" s="79" t="s">
        <v>307</v>
      </c>
      <c r="D115" s="71">
        <v>46071156</v>
      </c>
      <c r="E115" s="71">
        <v>102465444</v>
      </c>
      <c r="F115" s="78">
        <v>60004671</v>
      </c>
      <c r="G115" s="143" t="s">
        <v>325</v>
      </c>
      <c r="H115" s="78" t="s">
        <v>28</v>
      </c>
      <c r="I115" s="78" t="s">
        <v>117</v>
      </c>
      <c r="J115" s="79" t="s">
        <v>123</v>
      </c>
      <c r="K115" s="143" t="s">
        <v>325</v>
      </c>
      <c r="L115" s="80">
        <v>3500000</v>
      </c>
      <c r="M115" s="80">
        <f t="shared" si="1"/>
        <v>2975000</v>
      </c>
      <c r="N115" s="71">
        <v>2021</v>
      </c>
      <c r="O115" s="71">
        <v>2027</v>
      </c>
      <c r="P115" s="78"/>
      <c r="Q115" s="78"/>
      <c r="R115" s="78"/>
      <c r="S115" s="78"/>
      <c r="T115" s="78"/>
      <c r="U115" s="78"/>
      <c r="V115" s="78"/>
      <c r="W115" s="78"/>
      <c r="X115" s="78"/>
      <c r="Y115" s="78"/>
      <c r="Z115" s="78"/>
    </row>
    <row r="116" spans="1:26" ht="105" x14ac:dyDescent="0.25">
      <c r="A116" s="78">
        <v>112</v>
      </c>
      <c r="B116" s="144" t="s">
        <v>165</v>
      </c>
      <c r="C116" s="79" t="s">
        <v>383</v>
      </c>
      <c r="D116" s="78">
        <v>46069771</v>
      </c>
      <c r="E116" s="81" t="s">
        <v>218</v>
      </c>
      <c r="F116" s="81" t="s">
        <v>166</v>
      </c>
      <c r="G116" s="143" t="s">
        <v>326</v>
      </c>
      <c r="H116" s="78" t="s">
        <v>28</v>
      </c>
      <c r="I116" s="78" t="s">
        <v>117</v>
      </c>
      <c r="J116" s="79" t="s">
        <v>143</v>
      </c>
      <c r="K116" s="143" t="s">
        <v>326</v>
      </c>
      <c r="L116" s="80">
        <v>900000</v>
      </c>
      <c r="M116" s="80">
        <f t="shared" si="1"/>
        <v>765000</v>
      </c>
      <c r="N116" s="71">
        <v>2021</v>
      </c>
      <c r="O116" s="71">
        <v>2027</v>
      </c>
      <c r="P116" s="78"/>
      <c r="Q116" s="78"/>
      <c r="R116" s="78"/>
      <c r="S116" s="78"/>
      <c r="T116" s="78"/>
      <c r="U116" s="78"/>
      <c r="V116" s="78"/>
      <c r="W116" s="78"/>
      <c r="X116" s="78"/>
      <c r="Y116" s="78"/>
      <c r="Z116" s="78"/>
    </row>
    <row r="117" spans="1:26" ht="105" x14ac:dyDescent="0.25">
      <c r="A117" s="78">
        <v>113</v>
      </c>
      <c r="B117" s="143" t="s">
        <v>165</v>
      </c>
      <c r="C117" s="79" t="s">
        <v>383</v>
      </c>
      <c r="D117" s="78">
        <v>46069771</v>
      </c>
      <c r="E117" s="81" t="s">
        <v>218</v>
      </c>
      <c r="F117" s="81" t="s">
        <v>166</v>
      </c>
      <c r="G117" s="143" t="s">
        <v>327</v>
      </c>
      <c r="H117" s="78" t="s">
        <v>28</v>
      </c>
      <c r="I117" s="78" t="s">
        <v>117</v>
      </c>
      <c r="J117" s="79" t="s">
        <v>143</v>
      </c>
      <c r="K117" s="143" t="s">
        <v>327</v>
      </c>
      <c r="L117" s="80">
        <v>2000000</v>
      </c>
      <c r="M117" s="80">
        <f t="shared" si="1"/>
        <v>1700000</v>
      </c>
      <c r="N117" s="71">
        <v>2021</v>
      </c>
      <c r="O117" s="71">
        <v>2027</v>
      </c>
      <c r="P117" s="78"/>
      <c r="Q117" s="78"/>
      <c r="R117" s="78"/>
      <c r="S117" s="78"/>
      <c r="T117" s="78"/>
      <c r="U117" s="78"/>
      <c r="V117" s="78"/>
      <c r="W117" s="78"/>
      <c r="X117" s="78"/>
      <c r="Y117" s="78"/>
      <c r="Z117" s="78"/>
    </row>
    <row r="118" spans="1:26" ht="105" x14ac:dyDescent="0.25">
      <c r="A118" s="78">
        <v>114</v>
      </c>
      <c r="B118" s="143" t="s">
        <v>165</v>
      </c>
      <c r="C118" s="79" t="s">
        <v>383</v>
      </c>
      <c r="D118" s="78">
        <v>46069771</v>
      </c>
      <c r="E118" s="81" t="s">
        <v>218</v>
      </c>
      <c r="F118" s="81" t="s">
        <v>166</v>
      </c>
      <c r="G118" s="143" t="s">
        <v>328</v>
      </c>
      <c r="H118" s="78" t="s">
        <v>28</v>
      </c>
      <c r="I118" s="78" t="s">
        <v>117</v>
      </c>
      <c r="J118" s="79" t="s">
        <v>143</v>
      </c>
      <c r="K118" s="143" t="s">
        <v>328</v>
      </c>
      <c r="L118" s="77" t="s">
        <v>329</v>
      </c>
      <c r="M118" s="77" t="s">
        <v>384</v>
      </c>
      <c r="N118" s="71">
        <v>2021</v>
      </c>
      <c r="O118" s="71">
        <v>2027</v>
      </c>
      <c r="P118" s="78"/>
      <c r="Q118" s="78"/>
      <c r="R118" s="78"/>
      <c r="S118" s="78"/>
      <c r="T118" s="78"/>
      <c r="U118" s="78"/>
      <c r="V118" s="78"/>
      <c r="W118" s="78"/>
      <c r="X118" s="78"/>
      <c r="Y118" s="78"/>
      <c r="Z118" s="78"/>
    </row>
    <row r="119" spans="1:26" ht="105" x14ac:dyDescent="0.25">
      <c r="A119" s="78">
        <v>115</v>
      </c>
      <c r="B119" s="143" t="s">
        <v>165</v>
      </c>
      <c r="C119" s="79" t="s">
        <v>383</v>
      </c>
      <c r="D119" s="78">
        <v>46069771</v>
      </c>
      <c r="E119" s="81" t="s">
        <v>218</v>
      </c>
      <c r="F119" s="81" t="s">
        <v>166</v>
      </c>
      <c r="G119" s="143" t="s">
        <v>330</v>
      </c>
      <c r="H119" s="78" t="s">
        <v>28</v>
      </c>
      <c r="I119" s="78" t="s">
        <v>117</v>
      </c>
      <c r="J119" s="79" t="s">
        <v>143</v>
      </c>
      <c r="K119" s="143" t="s">
        <v>330</v>
      </c>
      <c r="L119" s="80">
        <v>700000</v>
      </c>
      <c r="M119" s="80">
        <f t="shared" si="1"/>
        <v>595000</v>
      </c>
      <c r="N119" s="71">
        <v>2021</v>
      </c>
      <c r="O119" s="71">
        <v>2027</v>
      </c>
      <c r="P119" s="78"/>
      <c r="Q119" s="78"/>
      <c r="R119" s="78"/>
      <c r="S119" s="78"/>
      <c r="T119" s="78"/>
      <c r="U119" s="78"/>
      <c r="V119" s="78"/>
      <c r="W119" s="78"/>
      <c r="X119" s="78"/>
      <c r="Y119" s="78"/>
      <c r="Z119" s="78"/>
    </row>
    <row r="120" spans="1:26" ht="105" x14ac:dyDescent="0.25">
      <c r="A120" s="78">
        <v>116</v>
      </c>
      <c r="B120" s="143" t="s">
        <v>165</v>
      </c>
      <c r="C120" s="79" t="s">
        <v>383</v>
      </c>
      <c r="D120" s="78">
        <v>46069771</v>
      </c>
      <c r="E120" s="81" t="s">
        <v>218</v>
      </c>
      <c r="F120" s="81" t="s">
        <v>166</v>
      </c>
      <c r="G120" s="143" t="s">
        <v>331</v>
      </c>
      <c r="H120" s="78" t="s">
        <v>28</v>
      </c>
      <c r="I120" s="78" t="s">
        <v>117</v>
      </c>
      <c r="J120" s="79" t="s">
        <v>143</v>
      </c>
      <c r="K120" s="143" t="s">
        <v>331</v>
      </c>
      <c r="L120" s="80">
        <v>400000</v>
      </c>
      <c r="M120" s="80">
        <f t="shared" si="1"/>
        <v>340000</v>
      </c>
      <c r="N120" s="71">
        <v>2021</v>
      </c>
      <c r="O120" s="71">
        <v>2027</v>
      </c>
      <c r="P120" s="78"/>
      <c r="Q120" s="78"/>
      <c r="R120" s="78"/>
      <c r="S120" s="78"/>
      <c r="T120" s="78"/>
      <c r="U120" s="78"/>
      <c r="V120" s="78"/>
      <c r="W120" s="78"/>
      <c r="X120" s="78"/>
      <c r="Y120" s="78"/>
      <c r="Z120" s="78"/>
    </row>
    <row r="121" spans="1:26" s="7" customFormat="1" ht="60" x14ac:dyDescent="0.25">
      <c r="A121" s="78">
        <v>117</v>
      </c>
      <c r="B121" s="144" t="s">
        <v>332</v>
      </c>
      <c r="C121" s="145"/>
      <c r="D121" s="95">
        <v>70901619</v>
      </c>
      <c r="E121" s="95">
        <v>108037738</v>
      </c>
      <c r="F121" s="146">
        <v>600001431</v>
      </c>
      <c r="G121" s="144" t="s">
        <v>334</v>
      </c>
      <c r="H121" s="146" t="s">
        <v>28</v>
      </c>
      <c r="I121" s="146" t="s">
        <v>117</v>
      </c>
      <c r="J121" s="145" t="s">
        <v>333</v>
      </c>
      <c r="K121" s="144" t="s">
        <v>334</v>
      </c>
      <c r="L121" s="147">
        <v>1800000</v>
      </c>
      <c r="M121" s="147">
        <f t="shared" si="1"/>
        <v>1530000</v>
      </c>
      <c r="N121" s="95">
        <v>2021</v>
      </c>
      <c r="O121" s="95">
        <v>2027</v>
      </c>
      <c r="P121" s="148"/>
      <c r="Q121" s="148"/>
      <c r="R121" s="148"/>
      <c r="S121" s="148"/>
      <c r="T121" s="148"/>
      <c r="U121" s="148"/>
      <c r="V121" s="148"/>
      <c r="W121" s="148"/>
      <c r="X121" s="148"/>
      <c r="Y121" s="148"/>
      <c r="Z121" s="148"/>
    </row>
    <row r="122" spans="1:26" ht="30" x14ac:dyDescent="0.25">
      <c r="A122" s="78">
        <v>118</v>
      </c>
      <c r="B122" s="143" t="s">
        <v>173</v>
      </c>
      <c r="C122" s="79" t="s">
        <v>311</v>
      </c>
      <c r="D122" s="78">
        <v>72745118</v>
      </c>
      <c r="E122" s="81" t="s">
        <v>175</v>
      </c>
      <c r="F122" s="81" t="s">
        <v>174</v>
      </c>
      <c r="G122" s="143" t="s">
        <v>335</v>
      </c>
      <c r="H122" s="78" t="s">
        <v>28</v>
      </c>
      <c r="I122" s="78" t="s">
        <v>117</v>
      </c>
      <c r="J122" s="79" t="s">
        <v>184</v>
      </c>
      <c r="K122" s="143" t="s">
        <v>335</v>
      </c>
      <c r="L122" s="80">
        <v>15000000</v>
      </c>
      <c r="M122" s="80">
        <f t="shared" si="1"/>
        <v>12750000</v>
      </c>
      <c r="N122" s="71">
        <v>2021</v>
      </c>
      <c r="O122" s="71">
        <v>2027</v>
      </c>
      <c r="P122" s="78"/>
      <c r="Q122" s="78"/>
      <c r="R122" s="78"/>
      <c r="S122" s="78"/>
      <c r="T122" s="78"/>
      <c r="U122" s="78"/>
      <c r="V122" s="78"/>
      <c r="W122" s="78"/>
      <c r="X122" s="78"/>
      <c r="Y122" s="78"/>
      <c r="Z122" s="78"/>
    </row>
    <row r="123" spans="1:26" ht="30" x14ac:dyDescent="0.25">
      <c r="A123" s="78">
        <v>119</v>
      </c>
      <c r="B123" s="143" t="s">
        <v>173</v>
      </c>
      <c r="C123" s="79" t="s">
        <v>311</v>
      </c>
      <c r="D123" s="78">
        <v>72745118</v>
      </c>
      <c r="E123" s="81" t="s">
        <v>175</v>
      </c>
      <c r="F123" s="81" t="s">
        <v>174</v>
      </c>
      <c r="G123" s="143" t="s">
        <v>336</v>
      </c>
      <c r="H123" s="78" t="s">
        <v>28</v>
      </c>
      <c r="I123" s="78" t="s">
        <v>117</v>
      </c>
      <c r="J123" s="79" t="s">
        <v>184</v>
      </c>
      <c r="K123" s="143" t="s">
        <v>336</v>
      </c>
      <c r="L123" s="80">
        <v>250000</v>
      </c>
      <c r="M123" s="80">
        <f t="shared" si="1"/>
        <v>212500</v>
      </c>
      <c r="N123" s="71">
        <v>2021</v>
      </c>
      <c r="O123" s="71">
        <v>2027</v>
      </c>
      <c r="P123" s="78"/>
      <c r="Q123" s="78"/>
      <c r="R123" s="78"/>
      <c r="S123" s="78"/>
      <c r="T123" s="78"/>
      <c r="U123" s="78"/>
      <c r="V123" s="78"/>
      <c r="W123" s="78"/>
      <c r="X123" s="78"/>
      <c r="Y123" s="78"/>
      <c r="Z123" s="78"/>
    </row>
    <row r="124" spans="1:26" ht="30" x14ac:dyDescent="0.25">
      <c r="A124" s="78">
        <v>120</v>
      </c>
      <c r="B124" s="143" t="s">
        <v>173</v>
      </c>
      <c r="C124" s="79" t="s">
        <v>311</v>
      </c>
      <c r="D124" s="78">
        <v>72745118</v>
      </c>
      <c r="E124" s="81" t="s">
        <v>175</v>
      </c>
      <c r="F124" s="81" t="s">
        <v>174</v>
      </c>
      <c r="G124" s="143" t="s">
        <v>337</v>
      </c>
      <c r="H124" s="78" t="s">
        <v>28</v>
      </c>
      <c r="I124" s="78" t="s">
        <v>117</v>
      </c>
      <c r="J124" s="79" t="s">
        <v>184</v>
      </c>
      <c r="K124" s="143" t="s">
        <v>337</v>
      </c>
      <c r="L124" s="80">
        <v>100000</v>
      </c>
      <c r="M124" s="80">
        <f t="shared" si="1"/>
        <v>85000</v>
      </c>
      <c r="N124" s="71">
        <v>2021</v>
      </c>
      <c r="O124" s="71">
        <v>2027</v>
      </c>
      <c r="P124" s="78"/>
      <c r="Q124" s="78"/>
      <c r="R124" s="78"/>
      <c r="S124" s="78"/>
      <c r="T124" s="78"/>
      <c r="U124" s="78"/>
      <c r="V124" s="78"/>
      <c r="W124" s="78"/>
      <c r="X124" s="78"/>
      <c r="Y124" s="78"/>
      <c r="Z124" s="78"/>
    </row>
    <row r="125" spans="1:26" ht="30" x14ac:dyDescent="0.25">
      <c r="A125" s="78">
        <v>121</v>
      </c>
      <c r="B125" s="143" t="s">
        <v>173</v>
      </c>
      <c r="C125" s="79" t="s">
        <v>311</v>
      </c>
      <c r="D125" s="78">
        <v>72745118</v>
      </c>
      <c r="E125" s="81" t="s">
        <v>175</v>
      </c>
      <c r="F125" s="81" t="s">
        <v>174</v>
      </c>
      <c r="G125" s="143" t="s">
        <v>338</v>
      </c>
      <c r="H125" s="78" t="s">
        <v>28</v>
      </c>
      <c r="I125" s="78" t="s">
        <v>117</v>
      </c>
      <c r="J125" s="79" t="s">
        <v>184</v>
      </c>
      <c r="K125" s="143" t="s">
        <v>338</v>
      </c>
      <c r="L125" s="80">
        <v>3000000</v>
      </c>
      <c r="M125" s="80">
        <f t="shared" si="1"/>
        <v>2550000</v>
      </c>
      <c r="N125" s="71">
        <v>2021</v>
      </c>
      <c r="O125" s="71">
        <v>2027</v>
      </c>
      <c r="P125" s="78"/>
      <c r="Q125" s="78"/>
      <c r="R125" s="78"/>
      <c r="S125" s="78"/>
      <c r="T125" s="78"/>
      <c r="U125" s="78"/>
      <c r="V125" s="78"/>
      <c r="W125" s="78"/>
      <c r="X125" s="78"/>
      <c r="Y125" s="78"/>
      <c r="Z125" s="78"/>
    </row>
    <row r="126" spans="1:26" ht="30" x14ac:dyDescent="0.25">
      <c r="A126" s="78">
        <v>122</v>
      </c>
      <c r="B126" s="143" t="s">
        <v>173</v>
      </c>
      <c r="C126" s="79" t="s">
        <v>311</v>
      </c>
      <c r="D126" s="78">
        <v>72745118</v>
      </c>
      <c r="E126" s="81" t="s">
        <v>175</v>
      </c>
      <c r="F126" s="81" t="s">
        <v>174</v>
      </c>
      <c r="G126" s="143" t="s">
        <v>339</v>
      </c>
      <c r="H126" s="78" t="s">
        <v>28</v>
      </c>
      <c r="I126" s="78" t="s">
        <v>117</v>
      </c>
      <c r="J126" s="79" t="s">
        <v>184</v>
      </c>
      <c r="K126" s="143" t="s">
        <v>339</v>
      </c>
      <c r="L126" s="80">
        <v>200000</v>
      </c>
      <c r="M126" s="80">
        <f t="shared" si="1"/>
        <v>170000</v>
      </c>
      <c r="N126" s="71">
        <v>2021</v>
      </c>
      <c r="O126" s="71">
        <v>2027</v>
      </c>
      <c r="P126" s="78"/>
      <c r="Q126" s="78"/>
      <c r="R126" s="78"/>
      <c r="S126" s="78"/>
      <c r="T126" s="78"/>
      <c r="U126" s="78"/>
      <c r="V126" s="78"/>
      <c r="W126" s="78"/>
      <c r="X126" s="78"/>
      <c r="Y126" s="78"/>
      <c r="Z126" s="78"/>
    </row>
    <row r="127" spans="1:26" ht="63.75" x14ac:dyDescent="0.25">
      <c r="A127" s="78">
        <v>123</v>
      </c>
      <c r="B127" s="75" t="s">
        <v>340</v>
      </c>
      <c r="C127" s="79" t="s">
        <v>383</v>
      </c>
      <c r="D127" s="71">
        <v>46070753</v>
      </c>
      <c r="E127" s="71">
        <v>102465347</v>
      </c>
      <c r="F127" s="78">
        <v>600084647</v>
      </c>
      <c r="G127" s="75" t="s">
        <v>341</v>
      </c>
      <c r="H127" s="78" t="s">
        <v>28</v>
      </c>
      <c r="I127" s="78" t="s">
        <v>117</v>
      </c>
      <c r="J127" s="79" t="s">
        <v>143</v>
      </c>
      <c r="K127" s="75" t="s">
        <v>341</v>
      </c>
      <c r="L127" s="80">
        <v>150000</v>
      </c>
      <c r="M127" s="80">
        <f t="shared" si="1"/>
        <v>127500</v>
      </c>
      <c r="N127" s="71">
        <v>2021</v>
      </c>
      <c r="O127" s="71">
        <v>2027</v>
      </c>
      <c r="P127" s="78"/>
      <c r="Q127" s="78"/>
      <c r="R127" s="78"/>
      <c r="S127" s="78"/>
      <c r="T127" s="78"/>
      <c r="U127" s="78"/>
      <c r="V127" s="78"/>
      <c r="W127" s="78"/>
      <c r="X127" s="78"/>
      <c r="Y127" s="78"/>
      <c r="Z127" s="78"/>
    </row>
    <row r="128" spans="1:26" ht="63.75" x14ac:dyDescent="0.25">
      <c r="A128" s="78">
        <v>124</v>
      </c>
      <c r="B128" s="75" t="s">
        <v>340</v>
      </c>
      <c r="C128" s="79" t="s">
        <v>383</v>
      </c>
      <c r="D128" s="71">
        <v>46070753</v>
      </c>
      <c r="E128" s="71">
        <v>102465347</v>
      </c>
      <c r="F128" s="78">
        <v>600084647</v>
      </c>
      <c r="G128" s="75" t="s">
        <v>342</v>
      </c>
      <c r="H128" s="78" t="s">
        <v>28</v>
      </c>
      <c r="I128" s="78" t="s">
        <v>117</v>
      </c>
      <c r="J128" s="79" t="s">
        <v>143</v>
      </c>
      <c r="K128" s="75" t="s">
        <v>342</v>
      </c>
      <c r="L128" s="80">
        <v>50000000</v>
      </c>
      <c r="M128" s="80">
        <f t="shared" si="1"/>
        <v>42500000</v>
      </c>
      <c r="N128" s="71">
        <v>2021</v>
      </c>
      <c r="O128" s="71">
        <v>2027</v>
      </c>
      <c r="P128" s="78"/>
      <c r="Q128" s="78"/>
      <c r="R128" s="78"/>
      <c r="S128" s="78"/>
      <c r="T128" s="78"/>
      <c r="U128" s="78"/>
      <c r="V128" s="78"/>
      <c r="W128" s="78"/>
      <c r="X128" s="78"/>
      <c r="Y128" s="78"/>
      <c r="Z128" s="78"/>
    </row>
    <row r="129" spans="1:26" ht="63.75" x14ac:dyDescent="0.25">
      <c r="A129" s="78">
        <v>125</v>
      </c>
      <c r="B129" s="75" t="s">
        <v>340</v>
      </c>
      <c r="C129" s="79" t="s">
        <v>383</v>
      </c>
      <c r="D129" s="71">
        <v>46070753</v>
      </c>
      <c r="E129" s="71">
        <v>102465347</v>
      </c>
      <c r="F129" s="78">
        <v>600084647</v>
      </c>
      <c r="G129" s="75" t="s">
        <v>343</v>
      </c>
      <c r="H129" s="78" t="s">
        <v>28</v>
      </c>
      <c r="I129" s="78" t="s">
        <v>117</v>
      </c>
      <c r="J129" s="79" t="s">
        <v>143</v>
      </c>
      <c r="K129" s="75" t="s">
        <v>343</v>
      </c>
      <c r="L129" s="80">
        <v>600000</v>
      </c>
      <c r="M129" s="80">
        <f t="shared" si="1"/>
        <v>510000</v>
      </c>
      <c r="N129" s="71">
        <v>2021</v>
      </c>
      <c r="O129" s="71">
        <v>2027</v>
      </c>
      <c r="P129" s="78"/>
      <c r="Q129" s="78"/>
      <c r="R129" s="78"/>
      <c r="S129" s="78"/>
      <c r="T129" s="78"/>
      <c r="U129" s="78"/>
      <c r="V129" s="78"/>
      <c r="W129" s="78"/>
      <c r="X129" s="78"/>
      <c r="Y129" s="78"/>
      <c r="Z129" s="78"/>
    </row>
    <row r="130" spans="1:26" ht="63.75" x14ac:dyDescent="0.25">
      <c r="A130" s="78">
        <v>126</v>
      </c>
      <c r="B130" s="75" t="s">
        <v>340</v>
      </c>
      <c r="C130" s="79" t="s">
        <v>383</v>
      </c>
      <c r="D130" s="71">
        <v>46070753</v>
      </c>
      <c r="E130" s="71">
        <v>102465347</v>
      </c>
      <c r="F130" s="78">
        <v>600084647</v>
      </c>
      <c r="G130" s="75" t="s">
        <v>344</v>
      </c>
      <c r="H130" s="78" t="s">
        <v>28</v>
      </c>
      <c r="I130" s="78" t="s">
        <v>117</v>
      </c>
      <c r="J130" s="79" t="s">
        <v>143</v>
      </c>
      <c r="K130" s="75" t="s">
        <v>344</v>
      </c>
      <c r="L130" s="80">
        <v>15000000</v>
      </c>
      <c r="M130" s="80">
        <f t="shared" si="1"/>
        <v>12750000</v>
      </c>
      <c r="N130" s="71">
        <v>2021</v>
      </c>
      <c r="O130" s="71">
        <v>2027</v>
      </c>
      <c r="P130" s="78"/>
      <c r="Q130" s="78"/>
      <c r="R130" s="78"/>
      <c r="S130" s="78"/>
      <c r="T130" s="78"/>
      <c r="U130" s="78"/>
      <c r="V130" s="78"/>
      <c r="W130" s="78"/>
      <c r="X130" s="78"/>
      <c r="Y130" s="78"/>
      <c r="Z130" s="78"/>
    </row>
    <row r="131" spans="1:26" ht="25.5" x14ac:dyDescent="0.25">
      <c r="A131" s="78">
        <v>127</v>
      </c>
      <c r="B131" s="72" t="s">
        <v>449</v>
      </c>
      <c r="C131" s="79" t="s">
        <v>383</v>
      </c>
      <c r="D131" s="72">
        <v>46070753</v>
      </c>
      <c r="E131" s="72">
        <v>102465347</v>
      </c>
      <c r="F131" s="79" t="s">
        <v>450</v>
      </c>
      <c r="G131" s="72" t="s">
        <v>451</v>
      </c>
      <c r="H131" s="79" t="s">
        <v>28</v>
      </c>
      <c r="I131" s="79" t="s">
        <v>143</v>
      </c>
      <c r="J131" s="79" t="s">
        <v>452</v>
      </c>
      <c r="K131" s="71" t="s">
        <v>438</v>
      </c>
      <c r="L131" s="122">
        <v>600000</v>
      </c>
      <c r="M131" s="122">
        <f>L131/100*85</f>
        <v>510000</v>
      </c>
      <c r="N131" s="71">
        <v>2023</v>
      </c>
      <c r="O131" s="71">
        <v>2025</v>
      </c>
      <c r="P131" s="71"/>
      <c r="Q131" s="71"/>
      <c r="R131" s="71" t="s">
        <v>388</v>
      </c>
      <c r="S131" s="71" t="s">
        <v>388</v>
      </c>
      <c r="T131" s="71"/>
      <c r="U131" s="71"/>
      <c r="V131" s="71"/>
      <c r="W131" s="71"/>
      <c r="X131" s="71"/>
      <c r="Y131" s="71"/>
      <c r="Z131" s="71"/>
    </row>
    <row r="132" spans="1:26" ht="89.25" x14ac:dyDescent="0.25">
      <c r="A132" s="78">
        <v>128</v>
      </c>
      <c r="B132" s="72" t="s">
        <v>449</v>
      </c>
      <c r="C132" s="79" t="s">
        <v>383</v>
      </c>
      <c r="D132" s="72">
        <v>46070753</v>
      </c>
      <c r="E132" s="72">
        <v>102465347</v>
      </c>
      <c r="F132" s="79" t="s">
        <v>450</v>
      </c>
      <c r="G132" s="72" t="s">
        <v>453</v>
      </c>
      <c r="H132" s="79" t="s">
        <v>28</v>
      </c>
      <c r="I132" s="79" t="s">
        <v>143</v>
      </c>
      <c r="J132" s="79" t="s">
        <v>452</v>
      </c>
      <c r="K132" s="71" t="s">
        <v>438</v>
      </c>
      <c r="L132" s="122">
        <v>3000000</v>
      </c>
      <c r="M132" s="122">
        <f>L132/100*85</f>
        <v>2550000</v>
      </c>
      <c r="N132" s="71">
        <v>2023</v>
      </c>
      <c r="O132" s="71">
        <v>2027</v>
      </c>
      <c r="P132" s="71"/>
      <c r="Q132" s="71" t="s">
        <v>388</v>
      </c>
      <c r="R132" s="71"/>
      <c r="S132" s="71"/>
      <c r="T132" s="71"/>
      <c r="U132" s="71"/>
      <c r="V132" s="71" t="s">
        <v>388</v>
      </c>
      <c r="W132" s="71" t="s">
        <v>388</v>
      </c>
      <c r="X132" s="71"/>
      <c r="Y132" s="71"/>
      <c r="Z132" s="71"/>
    </row>
    <row r="133" spans="1:26" ht="38.25" x14ac:dyDescent="0.25">
      <c r="A133" s="78">
        <v>129</v>
      </c>
      <c r="B133" s="72" t="s">
        <v>449</v>
      </c>
      <c r="C133" s="79" t="s">
        <v>383</v>
      </c>
      <c r="D133" s="72">
        <v>46070753</v>
      </c>
      <c r="E133" s="72">
        <v>102465347</v>
      </c>
      <c r="F133" s="79" t="s">
        <v>450</v>
      </c>
      <c r="G133" s="129" t="s">
        <v>213</v>
      </c>
      <c r="H133" s="79" t="s">
        <v>28</v>
      </c>
      <c r="I133" s="79" t="s">
        <v>143</v>
      </c>
      <c r="J133" s="79" t="s">
        <v>452</v>
      </c>
      <c r="K133" s="71" t="s">
        <v>438</v>
      </c>
      <c r="L133" s="122">
        <v>300000</v>
      </c>
      <c r="M133" s="122">
        <f>L133/100*85</f>
        <v>255000</v>
      </c>
      <c r="N133" s="71">
        <v>2023</v>
      </c>
      <c r="O133" s="71">
        <v>2025</v>
      </c>
      <c r="P133" s="71" t="s">
        <v>388</v>
      </c>
      <c r="Q133" s="71" t="s">
        <v>388</v>
      </c>
      <c r="R133" s="71" t="s">
        <v>388</v>
      </c>
      <c r="S133" s="71" t="s">
        <v>388</v>
      </c>
      <c r="T133" s="71"/>
      <c r="U133" s="71"/>
      <c r="V133" s="71"/>
      <c r="W133" s="71"/>
      <c r="X133" s="71"/>
      <c r="Y133" s="71"/>
      <c r="Z133" s="71"/>
    </row>
    <row r="134" spans="1:26" ht="51" x14ac:dyDescent="0.25">
      <c r="A134" s="78">
        <v>130</v>
      </c>
      <c r="B134" s="72" t="s">
        <v>449</v>
      </c>
      <c r="C134" s="79" t="s">
        <v>383</v>
      </c>
      <c r="D134" s="72">
        <v>46070753</v>
      </c>
      <c r="E134" s="72">
        <v>102465347</v>
      </c>
      <c r="F134" s="79" t="s">
        <v>450</v>
      </c>
      <c r="G134" s="129" t="s">
        <v>454</v>
      </c>
      <c r="H134" s="79" t="s">
        <v>28</v>
      </c>
      <c r="I134" s="79" t="s">
        <v>143</v>
      </c>
      <c r="J134" s="79" t="s">
        <v>452</v>
      </c>
      <c r="K134" s="71" t="s">
        <v>438</v>
      </c>
      <c r="L134" s="122">
        <v>1200000</v>
      </c>
      <c r="M134" s="122">
        <f>L134/100*85</f>
        <v>1020000</v>
      </c>
      <c r="N134" s="71">
        <v>2023</v>
      </c>
      <c r="O134" s="71">
        <v>2027</v>
      </c>
      <c r="P134" s="71"/>
      <c r="Q134" s="71" t="s">
        <v>388</v>
      </c>
      <c r="R134" s="71"/>
      <c r="S134" s="71" t="s">
        <v>388</v>
      </c>
      <c r="T134" s="71"/>
      <c r="U134" s="71"/>
      <c r="V134" s="71" t="s">
        <v>388</v>
      </c>
      <c r="W134" s="71"/>
      <c r="X134" s="71"/>
      <c r="Y134" s="71"/>
      <c r="Z134" s="71"/>
    </row>
    <row r="135" spans="1:26" ht="102" x14ac:dyDescent="0.25">
      <c r="A135" s="78">
        <v>131</v>
      </c>
      <c r="B135" s="75" t="s">
        <v>253</v>
      </c>
      <c r="C135" s="79" t="s">
        <v>152</v>
      </c>
      <c r="D135" s="78">
        <v>63788152</v>
      </c>
      <c r="E135" s="81" t="s">
        <v>255</v>
      </c>
      <c r="F135" s="81" t="s">
        <v>254</v>
      </c>
      <c r="G135" s="75" t="s">
        <v>345</v>
      </c>
      <c r="H135" s="78" t="s">
        <v>28</v>
      </c>
      <c r="I135" s="78" t="s">
        <v>117</v>
      </c>
      <c r="J135" s="79" t="s">
        <v>143</v>
      </c>
      <c r="K135" s="75" t="s">
        <v>345</v>
      </c>
      <c r="L135" s="80">
        <v>750000</v>
      </c>
      <c r="M135" s="80">
        <f t="shared" si="1"/>
        <v>637500</v>
      </c>
      <c r="N135" s="71">
        <v>2021</v>
      </c>
      <c r="O135" s="71">
        <v>2027</v>
      </c>
      <c r="P135" s="78"/>
      <c r="Q135" s="78"/>
      <c r="R135" s="78"/>
      <c r="S135" s="78"/>
      <c r="T135" s="78"/>
      <c r="U135" s="78"/>
      <c r="V135" s="78"/>
      <c r="W135" s="78"/>
      <c r="X135" s="78"/>
      <c r="Y135" s="78"/>
      <c r="Z135" s="78"/>
    </row>
    <row r="136" spans="1:26" ht="51" x14ac:dyDescent="0.25">
      <c r="A136" s="78">
        <v>132</v>
      </c>
      <c r="B136" s="75" t="s">
        <v>253</v>
      </c>
      <c r="C136" s="79" t="s">
        <v>152</v>
      </c>
      <c r="D136" s="78">
        <v>63788152</v>
      </c>
      <c r="E136" s="81" t="s">
        <v>255</v>
      </c>
      <c r="F136" s="81" t="s">
        <v>254</v>
      </c>
      <c r="G136" s="75" t="s">
        <v>346</v>
      </c>
      <c r="H136" s="78" t="s">
        <v>28</v>
      </c>
      <c r="I136" s="78" t="s">
        <v>117</v>
      </c>
      <c r="J136" s="79" t="s">
        <v>143</v>
      </c>
      <c r="K136" s="75" t="s">
        <v>346</v>
      </c>
      <c r="L136" s="80">
        <v>2000000</v>
      </c>
      <c r="M136" s="80">
        <f t="shared" si="1"/>
        <v>1700000</v>
      </c>
      <c r="N136" s="71">
        <v>2021</v>
      </c>
      <c r="O136" s="71">
        <v>2027</v>
      </c>
      <c r="P136" s="78"/>
      <c r="Q136" s="78"/>
      <c r="R136" s="78"/>
      <c r="S136" s="78"/>
      <c r="T136" s="78"/>
      <c r="U136" s="78"/>
      <c r="V136" s="78"/>
      <c r="W136" s="78"/>
      <c r="X136" s="78"/>
      <c r="Y136" s="78"/>
      <c r="Z136" s="78"/>
    </row>
    <row r="137" spans="1:26" ht="38.25" x14ac:dyDescent="0.25">
      <c r="A137" s="78">
        <v>133</v>
      </c>
      <c r="B137" s="75" t="s">
        <v>253</v>
      </c>
      <c r="C137" s="79" t="s">
        <v>152</v>
      </c>
      <c r="D137" s="78">
        <v>63788152</v>
      </c>
      <c r="E137" s="81" t="s">
        <v>255</v>
      </c>
      <c r="F137" s="81" t="s">
        <v>254</v>
      </c>
      <c r="G137" s="75" t="s">
        <v>347</v>
      </c>
      <c r="H137" s="78" t="s">
        <v>28</v>
      </c>
      <c r="I137" s="78" t="s">
        <v>117</v>
      </c>
      <c r="J137" s="79" t="s">
        <v>143</v>
      </c>
      <c r="K137" s="75" t="s">
        <v>347</v>
      </c>
      <c r="L137" s="80">
        <v>1000000</v>
      </c>
      <c r="M137" s="80">
        <f t="shared" si="1"/>
        <v>850000</v>
      </c>
      <c r="N137" s="71">
        <v>2021</v>
      </c>
      <c r="O137" s="71">
        <v>2027</v>
      </c>
      <c r="P137" s="78"/>
      <c r="Q137" s="78"/>
      <c r="R137" s="78"/>
      <c r="S137" s="78"/>
      <c r="T137" s="78"/>
      <c r="U137" s="78"/>
      <c r="V137" s="78"/>
      <c r="W137" s="78"/>
      <c r="X137" s="78"/>
      <c r="Y137" s="78"/>
      <c r="Z137" s="78"/>
    </row>
    <row r="138" spans="1:26" ht="38.25" x14ac:dyDescent="0.25">
      <c r="A138" s="78">
        <v>134</v>
      </c>
      <c r="B138" s="75" t="s">
        <v>253</v>
      </c>
      <c r="C138" s="79" t="s">
        <v>152</v>
      </c>
      <c r="D138" s="78">
        <v>63788152</v>
      </c>
      <c r="E138" s="81" t="s">
        <v>255</v>
      </c>
      <c r="F138" s="81" t="s">
        <v>254</v>
      </c>
      <c r="G138" s="75" t="s">
        <v>348</v>
      </c>
      <c r="H138" s="78" t="s">
        <v>28</v>
      </c>
      <c r="I138" s="78" t="s">
        <v>117</v>
      </c>
      <c r="J138" s="79" t="s">
        <v>143</v>
      </c>
      <c r="K138" s="75" t="s">
        <v>348</v>
      </c>
      <c r="L138" s="80">
        <v>500000</v>
      </c>
      <c r="M138" s="80">
        <f t="shared" si="1"/>
        <v>425000</v>
      </c>
      <c r="N138" s="71">
        <v>2021</v>
      </c>
      <c r="O138" s="71">
        <v>2027</v>
      </c>
      <c r="P138" s="78"/>
      <c r="Q138" s="78"/>
      <c r="R138" s="78"/>
      <c r="S138" s="78"/>
      <c r="T138" s="78"/>
      <c r="U138" s="78"/>
      <c r="V138" s="78"/>
      <c r="W138" s="78"/>
      <c r="X138" s="78"/>
      <c r="Y138" s="78"/>
      <c r="Z138" s="78"/>
    </row>
    <row r="139" spans="1:26" ht="38.25" x14ac:dyDescent="0.25">
      <c r="A139" s="78">
        <v>135</v>
      </c>
      <c r="B139" s="75" t="s">
        <v>253</v>
      </c>
      <c r="C139" s="79" t="s">
        <v>152</v>
      </c>
      <c r="D139" s="78">
        <v>63788152</v>
      </c>
      <c r="E139" s="81" t="s">
        <v>255</v>
      </c>
      <c r="F139" s="81" t="s">
        <v>254</v>
      </c>
      <c r="G139" s="75" t="s">
        <v>349</v>
      </c>
      <c r="H139" s="78" t="s">
        <v>28</v>
      </c>
      <c r="I139" s="78" t="s">
        <v>117</v>
      </c>
      <c r="J139" s="79" t="s">
        <v>143</v>
      </c>
      <c r="K139" s="75" t="s">
        <v>349</v>
      </c>
      <c r="L139" s="80">
        <v>500000</v>
      </c>
      <c r="M139" s="80">
        <f t="shared" si="1"/>
        <v>425000</v>
      </c>
      <c r="N139" s="71">
        <v>2021</v>
      </c>
      <c r="O139" s="71">
        <v>2027</v>
      </c>
      <c r="P139" s="78"/>
      <c r="Q139" s="78"/>
      <c r="R139" s="78"/>
      <c r="S139" s="78"/>
      <c r="T139" s="78"/>
      <c r="U139" s="78"/>
      <c r="V139" s="78"/>
      <c r="W139" s="78"/>
      <c r="X139" s="78"/>
      <c r="Y139" s="78"/>
      <c r="Z139" s="78"/>
    </row>
    <row r="140" spans="1:26" ht="38.25" x14ac:dyDescent="0.25">
      <c r="A140" s="78">
        <v>136</v>
      </c>
      <c r="B140" s="75" t="s">
        <v>253</v>
      </c>
      <c r="C140" s="79" t="s">
        <v>152</v>
      </c>
      <c r="D140" s="78">
        <v>63788152</v>
      </c>
      <c r="E140" s="81" t="s">
        <v>255</v>
      </c>
      <c r="F140" s="81" t="s">
        <v>254</v>
      </c>
      <c r="G140" s="75" t="s">
        <v>350</v>
      </c>
      <c r="H140" s="78" t="s">
        <v>28</v>
      </c>
      <c r="I140" s="78" t="s">
        <v>117</v>
      </c>
      <c r="J140" s="79" t="s">
        <v>143</v>
      </c>
      <c r="K140" s="75" t="s">
        <v>350</v>
      </c>
      <c r="L140" s="80">
        <v>2000000</v>
      </c>
      <c r="M140" s="80">
        <f t="shared" si="1"/>
        <v>1700000</v>
      </c>
      <c r="N140" s="71">
        <v>2021</v>
      </c>
      <c r="O140" s="71">
        <v>2027</v>
      </c>
      <c r="P140" s="78"/>
      <c r="Q140" s="78"/>
      <c r="R140" s="78"/>
      <c r="S140" s="78"/>
      <c r="T140" s="78"/>
      <c r="U140" s="78"/>
      <c r="V140" s="78"/>
      <c r="W140" s="78"/>
      <c r="X140" s="78"/>
      <c r="Y140" s="78"/>
      <c r="Z140" s="78"/>
    </row>
    <row r="141" spans="1:26" ht="38.25" x14ac:dyDescent="0.25">
      <c r="A141" s="78">
        <v>137</v>
      </c>
      <c r="B141" s="75" t="s">
        <v>253</v>
      </c>
      <c r="C141" s="79" t="s">
        <v>152</v>
      </c>
      <c r="D141" s="78">
        <v>63788152</v>
      </c>
      <c r="E141" s="81" t="s">
        <v>255</v>
      </c>
      <c r="F141" s="81" t="s">
        <v>254</v>
      </c>
      <c r="G141" s="75" t="s">
        <v>351</v>
      </c>
      <c r="H141" s="78" t="s">
        <v>28</v>
      </c>
      <c r="I141" s="78" t="s">
        <v>117</v>
      </c>
      <c r="J141" s="79" t="s">
        <v>143</v>
      </c>
      <c r="K141" s="75" t="s">
        <v>351</v>
      </c>
      <c r="L141" s="80">
        <v>300000</v>
      </c>
      <c r="M141" s="80">
        <f t="shared" si="1"/>
        <v>255000</v>
      </c>
      <c r="N141" s="71">
        <v>2021</v>
      </c>
      <c r="O141" s="71">
        <v>2027</v>
      </c>
      <c r="P141" s="78"/>
      <c r="Q141" s="78"/>
      <c r="R141" s="78"/>
      <c r="S141" s="78"/>
      <c r="T141" s="78"/>
      <c r="U141" s="78"/>
      <c r="V141" s="78"/>
      <c r="W141" s="78"/>
      <c r="X141" s="78"/>
      <c r="Y141" s="78"/>
      <c r="Z141" s="78"/>
    </row>
    <row r="142" spans="1:26" ht="38.25" x14ac:dyDescent="0.25">
      <c r="A142" s="78">
        <v>138</v>
      </c>
      <c r="B142" s="75" t="s">
        <v>253</v>
      </c>
      <c r="C142" s="79" t="s">
        <v>152</v>
      </c>
      <c r="D142" s="78">
        <v>63788152</v>
      </c>
      <c r="E142" s="81" t="s">
        <v>255</v>
      </c>
      <c r="F142" s="81" t="s">
        <v>254</v>
      </c>
      <c r="G142" s="75" t="s">
        <v>352</v>
      </c>
      <c r="H142" s="78" t="s">
        <v>28</v>
      </c>
      <c r="I142" s="78" t="s">
        <v>117</v>
      </c>
      <c r="J142" s="79" t="s">
        <v>143</v>
      </c>
      <c r="K142" s="75" t="s">
        <v>352</v>
      </c>
      <c r="L142" s="80">
        <v>200000</v>
      </c>
      <c r="M142" s="80">
        <f t="shared" si="1"/>
        <v>170000</v>
      </c>
      <c r="N142" s="71">
        <v>2021</v>
      </c>
      <c r="O142" s="71">
        <v>2027</v>
      </c>
      <c r="P142" s="78"/>
      <c r="Q142" s="78"/>
      <c r="R142" s="78"/>
      <c r="S142" s="78"/>
      <c r="T142" s="78"/>
      <c r="U142" s="78"/>
      <c r="V142" s="78"/>
      <c r="W142" s="78"/>
      <c r="X142" s="78"/>
      <c r="Y142" s="78"/>
      <c r="Z142" s="78"/>
    </row>
    <row r="143" spans="1:26" ht="38.25" x14ac:dyDescent="0.25">
      <c r="A143" s="78">
        <v>139</v>
      </c>
      <c r="B143" s="75" t="s">
        <v>253</v>
      </c>
      <c r="C143" s="79" t="s">
        <v>152</v>
      </c>
      <c r="D143" s="78">
        <v>63788152</v>
      </c>
      <c r="E143" s="81" t="s">
        <v>255</v>
      </c>
      <c r="F143" s="81" t="s">
        <v>254</v>
      </c>
      <c r="G143" s="75" t="s">
        <v>353</v>
      </c>
      <c r="H143" s="78" t="s">
        <v>28</v>
      </c>
      <c r="I143" s="78" t="s">
        <v>117</v>
      </c>
      <c r="J143" s="79" t="s">
        <v>143</v>
      </c>
      <c r="K143" s="75" t="s">
        <v>353</v>
      </c>
      <c r="L143" s="80">
        <v>300000</v>
      </c>
      <c r="M143" s="80">
        <f t="shared" si="1"/>
        <v>255000</v>
      </c>
      <c r="N143" s="71">
        <v>2021</v>
      </c>
      <c r="O143" s="71">
        <v>2027</v>
      </c>
      <c r="P143" s="78"/>
      <c r="Q143" s="78"/>
      <c r="R143" s="78"/>
      <c r="S143" s="78"/>
      <c r="T143" s="78"/>
      <c r="U143" s="78"/>
      <c r="V143" s="78"/>
      <c r="W143" s="78"/>
      <c r="X143" s="78"/>
      <c r="Y143" s="78"/>
      <c r="Z143" s="78"/>
    </row>
    <row r="144" spans="1:26" ht="51" x14ac:dyDescent="0.25">
      <c r="A144" s="78">
        <v>140</v>
      </c>
      <c r="B144" s="75" t="s">
        <v>253</v>
      </c>
      <c r="C144" s="79" t="s">
        <v>152</v>
      </c>
      <c r="D144" s="78">
        <v>63788152</v>
      </c>
      <c r="E144" s="81" t="s">
        <v>255</v>
      </c>
      <c r="F144" s="81" t="s">
        <v>254</v>
      </c>
      <c r="G144" s="75" t="s">
        <v>354</v>
      </c>
      <c r="H144" s="78" t="s">
        <v>28</v>
      </c>
      <c r="I144" s="78" t="s">
        <v>117</v>
      </c>
      <c r="J144" s="79" t="s">
        <v>143</v>
      </c>
      <c r="K144" s="75" t="s">
        <v>354</v>
      </c>
      <c r="L144" s="80">
        <v>1000000</v>
      </c>
      <c r="M144" s="80">
        <f t="shared" si="1"/>
        <v>850000</v>
      </c>
      <c r="N144" s="71">
        <v>2021</v>
      </c>
      <c r="O144" s="71">
        <v>2027</v>
      </c>
      <c r="P144" s="78"/>
      <c r="Q144" s="78"/>
      <c r="R144" s="78"/>
      <c r="S144" s="78"/>
      <c r="T144" s="78"/>
      <c r="U144" s="78"/>
      <c r="V144" s="78"/>
      <c r="W144" s="78"/>
      <c r="X144" s="78"/>
      <c r="Y144" s="78"/>
      <c r="Z144" s="78"/>
    </row>
    <row r="145" spans="1:26" ht="51" x14ac:dyDescent="0.25">
      <c r="A145" s="78">
        <v>141</v>
      </c>
      <c r="B145" s="75" t="s">
        <v>253</v>
      </c>
      <c r="C145" s="79" t="s">
        <v>152</v>
      </c>
      <c r="D145" s="78">
        <v>63788152</v>
      </c>
      <c r="E145" s="81" t="s">
        <v>255</v>
      </c>
      <c r="F145" s="81" t="s">
        <v>254</v>
      </c>
      <c r="G145" s="75" t="s">
        <v>355</v>
      </c>
      <c r="H145" s="78" t="s">
        <v>28</v>
      </c>
      <c r="I145" s="78" t="s">
        <v>117</v>
      </c>
      <c r="J145" s="79" t="s">
        <v>143</v>
      </c>
      <c r="K145" s="75" t="s">
        <v>355</v>
      </c>
      <c r="L145" s="80">
        <v>300000</v>
      </c>
      <c r="M145" s="80">
        <f t="shared" si="1"/>
        <v>255000</v>
      </c>
      <c r="N145" s="71">
        <v>2021</v>
      </c>
      <c r="O145" s="71">
        <v>2027</v>
      </c>
      <c r="P145" s="78"/>
      <c r="Q145" s="78"/>
      <c r="R145" s="78"/>
      <c r="S145" s="78"/>
      <c r="T145" s="78"/>
      <c r="U145" s="78"/>
      <c r="V145" s="78"/>
      <c r="W145" s="78"/>
      <c r="X145" s="78"/>
      <c r="Y145" s="78"/>
      <c r="Z145" s="78"/>
    </row>
    <row r="146" spans="1:26" ht="38.25" x14ac:dyDescent="0.25">
      <c r="A146" s="78">
        <v>142</v>
      </c>
      <c r="B146" s="83" t="s">
        <v>356</v>
      </c>
      <c r="C146" s="79" t="s">
        <v>152</v>
      </c>
      <c r="D146" s="71">
        <v>46070877</v>
      </c>
      <c r="E146" s="71">
        <v>102465282</v>
      </c>
      <c r="F146" s="78">
        <v>600084639</v>
      </c>
      <c r="G146" s="75" t="s">
        <v>357</v>
      </c>
      <c r="H146" s="78" t="s">
        <v>28</v>
      </c>
      <c r="I146" s="78" t="s">
        <v>117</v>
      </c>
      <c r="J146" s="79" t="s">
        <v>143</v>
      </c>
      <c r="K146" s="75" t="s">
        <v>357</v>
      </c>
      <c r="L146" s="80">
        <v>300000</v>
      </c>
      <c r="M146" s="80">
        <f t="shared" ref="M146:M168" si="3">L146/100*85</f>
        <v>255000</v>
      </c>
      <c r="N146" s="71">
        <v>2021</v>
      </c>
      <c r="O146" s="71">
        <v>2027</v>
      </c>
      <c r="P146" s="78"/>
      <c r="Q146" s="78"/>
      <c r="R146" s="78"/>
      <c r="S146" s="78"/>
      <c r="T146" s="78"/>
      <c r="U146" s="78"/>
      <c r="V146" s="78"/>
      <c r="W146" s="78"/>
      <c r="X146" s="78"/>
      <c r="Y146" s="78"/>
      <c r="Z146" s="78"/>
    </row>
    <row r="147" spans="1:26" ht="25.5" x14ac:dyDescent="0.25">
      <c r="A147" s="78">
        <v>143</v>
      </c>
      <c r="B147" s="75" t="s">
        <v>185</v>
      </c>
      <c r="C147" s="79" t="s">
        <v>310</v>
      </c>
      <c r="D147" s="78">
        <v>72744413</v>
      </c>
      <c r="E147" s="81" t="s">
        <v>187</v>
      </c>
      <c r="F147" s="81" t="s">
        <v>186</v>
      </c>
      <c r="G147" s="75" t="s">
        <v>358</v>
      </c>
      <c r="H147" s="78" t="s">
        <v>28</v>
      </c>
      <c r="I147" s="78" t="s">
        <v>117</v>
      </c>
      <c r="J147" s="79" t="s">
        <v>200</v>
      </c>
      <c r="K147" s="75" t="s">
        <v>358</v>
      </c>
      <c r="L147" s="80">
        <v>5000000</v>
      </c>
      <c r="M147" s="80">
        <f t="shared" si="3"/>
        <v>4250000</v>
      </c>
      <c r="N147" s="71">
        <v>2021</v>
      </c>
      <c r="O147" s="71">
        <v>2027</v>
      </c>
      <c r="P147" s="78"/>
      <c r="Q147" s="78"/>
      <c r="R147" s="78"/>
      <c r="S147" s="78"/>
      <c r="T147" s="78"/>
      <c r="U147" s="78"/>
      <c r="V147" s="78"/>
      <c r="W147" s="78"/>
      <c r="X147" s="78"/>
      <c r="Y147" s="78"/>
      <c r="Z147" s="78"/>
    </row>
    <row r="148" spans="1:26" ht="25.5" x14ac:dyDescent="0.25">
      <c r="A148" s="78">
        <v>144</v>
      </c>
      <c r="B148" s="75" t="s">
        <v>185</v>
      </c>
      <c r="C148" s="79" t="s">
        <v>310</v>
      </c>
      <c r="D148" s="78">
        <v>72744413</v>
      </c>
      <c r="E148" s="81" t="s">
        <v>187</v>
      </c>
      <c r="F148" s="81" t="s">
        <v>186</v>
      </c>
      <c r="G148" s="75" t="s">
        <v>359</v>
      </c>
      <c r="H148" s="78" t="s">
        <v>28</v>
      </c>
      <c r="I148" s="78" t="s">
        <v>117</v>
      </c>
      <c r="J148" s="79" t="s">
        <v>200</v>
      </c>
      <c r="K148" s="75" t="s">
        <v>359</v>
      </c>
      <c r="L148" s="80">
        <v>3000000</v>
      </c>
      <c r="M148" s="80">
        <f t="shared" si="3"/>
        <v>2550000</v>
      </c>
      <c r="N148" s="71">
        <v>2021</v>
      </c>
      <c r="O148" s="71">
        <v>2027</v>
      </c>
      <c r="P148" s="78"/>
      <c r="Q148" s="78"/>
      <c r="R148" s="78"/>
      <c r="S148" s="78"/>
      <c r="T148" s="78"/>
      <c r="U148" s="78"/>
      <c r="V148" s="78"/>
      <c r="W148" s="78"/>
      <c r="X148" s="78"/>
      <c r="Y148" s="78"/>
      <c r="Z148" s="78"/>
    </row>
    <row r="149" spans="1:26" ht="25.5" x14ac:dyDescent="0.25">
      <c r="A149" s="78">
        <v>145</v>
      </c>
      <c r="B149" s="75" t="s">
        <v>185</v>
      </c>
      <c r="C149" s="79" t="s">
        <v>310</v>
      </c>
      <c r="D149" s="78">
        <v>72744413</v>
      </c>
      <c r="E149" s="81" t="s">
        <v>187</v>
      </c>
      <c r="F149" s="81" t="s">
        <v>186</v>
      </c>
      <c r="G149" s="75" t="s">
        <v>360</v>
      </c>
      <c r="H149" s="78" t="s">
        <v>28</v>
      </c>
      <c r="I149" s="78" t="s">
        <v>117</v>
      </c>
      <c r="J149" s="79" t="s">
        <v>200</v>
      </c>
      <c r="K149" s="75" t="s">
        <v>360</v>
      </c>
      <c r="L149" s="80">
        <v>1500000</v>
      </c>
      <c r="M149" s="80">
        <f t="shared" si="3"/>
        <v>1275000</v>
      </c>
      <c r="N149" s="71">
        <v>2021</v>
      </c>
      <c r="O149" s="71">
        <v>2027</v>
      </c>
      <c r="P149" s="78"/>
      <c r="Q149" s="78"/>
      <c r="R149" s="78"/>
      <c r="S149" s="78"/>
      <c r="T149" s="78"/>
      <c r="U149" s="78"/>
      <c r="V149" s="78"/>
      <c r="W149" s="78"/>
      <c r="X149" s="78"/>
      <c r="Y149" s="78"/>
      <c r="Z149" s="78"/>
    </row>
    <row r="150" spans="1:26" ht="25.5" x14ac:dyDescent="0.25">
      <c r="A150" s="78">
        <v>146</v>
      </c>
      <c r="B150" s="75" t="s">
        <v>185</v>
      </c>
      <c r="C150" s="79" t="s">
        <v>310</v>
      </c>
      <c r="D150" s="78">
        <v>72744413</v>
      </c>
      <c r="E150" s="81" t="s">
        <v>187</v>
      </c>
      <c r="F150" s="81" t="s">
        <v>186</v>
      </c>
      <c r="G150" s="75" t="s">
        <v>361</v>
      </c>
      <c r="H150" s="78" t="s">
        <v>28</v>
      </c>
      <c r="I150" s="78" t="s">
        <v>117</v>
      </c>
      <c r="J150" s="79" t="s">
        <v>200</v>
      </c>
      <c r="K150" s="75" t="s">
        <v>361</v>
      </c>
      <c r="L150" s="80">
        <v>20000000</v>
      </c>
      <c r="M150" s="80">
        <f t="shared" si="3"/>
        <v>17000000</v>
      </c>
      <c r="N150" s="71">
        <v>2021</v>
      </c>
      <c r="O150" s="71">
        <v>2027</v>
      </c>
      <c r="P150" s="78"/>
      <c r="Q150" s="78"/>
      <c r="R150" s="78"/>
      <c r="S150" s="78"/>
      <c r="T150" s="78"/>
      <c r="U150" s="78"/>
      <c r="V150" s="78"/>
      <c r="W150" s="78"/>
      <c r="X150" s="78"/>
      <c r="Y150" s="78"/>
      <c r="Z150" s="78"/>
    </row>
    <row r="151" spans="1:26" ht="38.25" x14ac:dyDescent="0.25">
      <c r="A151" s="78">
        <v>147</v>
      </c>
      <c r="B151" s="75" t="s">
        <v>201</v>
      </c>
      <c r="C151" s="79" t="s">
        <v>309</v>
      </c>
      <c r="D151" s="78">
        <v>60232731</v>
      </c>
      <c r="E151" s="81" t="s">
        <v>203</v>
      </c>
      <c r="F151" s="81" t="s">
        <v>202</v>
      </c>
      <c r="G151" s="75" t="s">
        <v>362</v>
      </c>
      <c r="H151" s="78" t="s">
        <v>28</v>
      </c>
      <c r="I151" s="78" t="s">
        <v>117</v>
      </c>
      <c r="J151" s="79" t="s">
        <v>136</v>
      </c>
      <c r="K151" s="75" t="s">
        <v>362</v>
      </c>
      <c r="L151" s="80">
        <v>5000000</v>
      </c>
      <c r="M151" s="80">
        <f t="shared" si="3"/>
        <v>4250000</v>
      </c>
      <c r="N151" s="71">
        <v>2021</v>
      </c>
      <c r="O151" s="71">
        <v>2027</v>
      </c>
      <c r="P151" s="78"/>
      <c r="Q151" s="78"/>
      <c r="R151" s="78"/>
      <c r="S151" s="78"/>
      <c r="T151" s="78"/>
      <c r="U151" s="78"/>
      <c r="V151" s="78"/>
      <c r="W151" s="78"/>
      <c r="X151" s="78"/>
      <c r="Y151" s="78"/>
      <c r="Z151" s="78"/>
    </row>
    <row r="152" spans="1:26" ht="51" x14ac:dyDescent="0.25">
      <c r="A152" s="78">
        <v>148</v>
      </c>
      <c r="B152" s="75" t="s">
        <v>274</v>
      </c>
      <c r="C152" s="79" t="s">
        <v>316</v>
      </c>
      <c r="D152" s="78">
        <v>70943788</v>
      </c>
      <c r="E152" s="81" t="s">
        <v>276</v>
      </c>
      <c r="F152" s="81" t="s">
        <v>275</v>
      </c>
      <c r="G152" s="75" t="s">
        <v>363</v>
      </c>
      <c r="H152" s="78" t="s">
        <v>28</v>
      </c>
      <c r="I152" s="78" t="s">
        <v>117</v>
      </c>
      <c r="J152" s="79" t="s">
        <v>285</v>
      </c>
      <c r="K152" s="75" t="s">
        <v>363</v>
      </c>
      <c r="L152" s="80">
        <v>2500000</v>
      </c>
      <c r="M152" s="80">
        <f t="shared" si="3"/>
        <v>2125000</v>
      </c>
      <c r="N152" s="71">
        <v>2021</v>
      </c>
      <c r="O152" s="71">
        <v>2027</v>
      </c>
      <c r="P152" s="78"/>
      <c r="Q152" s="78"/>
      <c r="R152" s="78"/>
      <c r="S152" s="78"/>
      <c r="T152" s="78"/>
      <c r="U152" s="78"/>
      <c r="V152" s="78"/>
      <c r="W152" s="78"/>
      <c r="X152" s="78"/>
      <c r="Y152" s="78"/>
      <c r="Z152" s="78"/>
    </row>
    <row r="153" spans="1:26" ht="51" x14ac:dyDescent="0.25">
      <c r="A153" s="78">
        <v>149</v>
      </c>
      <c r="B153" s="75" t="s">
        <v>274</v>
      </c>
      <c r="C153" s="79" t="s">
        <v>316</v>
      </c>
      <c r="D153" s="78">
        <v>70943788</v>
      </c>
      <c r="E153" s="81" t="s">
        <v>276</v>
      </c>
      <c r="F153" s="81" t="s">
        <v>275</v>
      </c>
      <c r="G153" s="75" t="s">
        <v>365</v>
      </c>
      <c r="H153" s="78" t="s">
        <v>28</v>
      </c>
      <c r="I153" s="78" t="s">
        <v>117</v>
      </c>
      <c r="J153" s="79" t="s">
        <v>285</v>
      </c>
      <c r="K153" s="75" t="s">
        <v>365</v>
      </c>
      <c r="L153" s="80">
        <v>300000</v>
      </c>
      <c r="M153" s="80">
        <f t="shared" si="3"/>
        <v>255000</v>
      </c>
      <c r="N153" s="71">
        <v>2021</v>
      </c>
      <c r="O153" s="71">
        <v>2027</v>
      </c>
      <c r="P153" s="78"/>
      <c r="Q153" s="78"/>
      <c r="R153" s="78"/>
      <c r="S153" s="78"/>
      <c r="T153" s="78"/>
      <c r="U153" s="78"/>
      <c r="V153" s="78"/>
      <c r="W153" s="78"/>
      <c r="X153" s="78"/>
      <c r="Y153" s="78"/>
      <c r="Z153" s="78"/>
    </row>
    <row r="154" spans="1:26" ht="25.5" x14ac:dyDescent="0.25">
      <c r="A154" s="78">
        <v>150</v>
      </c>
      <c r="B154" s="75" t="s">
        <v>274</v>
      </c>
      <c r="C154" s="79" t="s">
        <v>316</v>
      </c>
      <c r="D154" s="78">
        <v>70943788</v>
      </c>
      <c r="E154" s="81" t="s">
        <v>276</v>
      </c>
      <c r="F154" s="81" t="s">
        <v>275</v>
      </c>
      <c r="G154" s="75" t="s">
        <v>364</v>
      </c>
      <c r="H154" s="78" t="s">
        <v>28</v>
      </c>
      <c r="I154" s="78" t="s">
        <v>117</v>
      </c>
      <c r="J154" s="79" t="s">
        <v>285</v>
      </c>
      <c r="K154" s="75" t="s">
        <v>364</v>
      </c>
      <c r="L154" s="80">
        <v>1000000</v>
      </c>
      <c r="M154" s="80">
        <f t="shared" si="3"/>
        <v>850000</v>
      </c>
      <c r="N154" s="71">
        <v>2021</v>
      </c>
      <c r="O154" s="71">
        <v>2027</v>
      </c>
      <c r="P154" s="78"/>
      <c r="Q154" s="78"/>
      <c r="R154" s="78"/>
      <c r="S154" s="78"/>
      <c r="T154" s="78"/>
      <c r="U154" s="78"/>
      <c r="V154" s="78"/>
      <c r="W154" s="78"/>
      <c r="X154" s="78"/>
      <c r="Y154" s="78"/>
      <c r="Z154" s="78"/>
    </row>
    <row r="155" spans="1:26" ht="25.5" x14ac:dyDescent="0.25">
      <c r="A155" s="78">
        <v>151</v>
      </c>
      <c r="B155" s="75" t="s">
        <v>209</v>
      </c>
      <c r="C155" s="79" t="s">
        <v>312</v>
      </c>
      <c r="D155" s="78">
        <v>65607759</v>
      </c>
      <c r="E155" s="81" t="s">
        <v>211</v>
      </c>
      <c r="F155" s="81" t="s">
        <v>210</v>
      </c>
      <c r="G155" s="75" t="s">
        <v>366</v>
      </c>
      <c r="H155" s="78" t="s">
        <v>28</v>
      </c>
      <c r="I155" s="78" t="s">
        <v>117</v>
      </c>
      <c r="J155" s="79" t="s">
        <v>151</v>
      </c>
      <c r="K155" s="75" t="s">
        <v>366</v>
      </c>
      <c r="L155" s="80"/>
      <c r="M155" s="80"/>
      <c r="N155" s="71">
        <v>2021</v>
      </c>
      <c r="O155" s="71">
        <v>2027</v>
      </c>
      <c r="P155" s="78"/>
      <c r="Q155" s="78"/>
      <c r="R155" s="78"/>
      <c r="S155" s="78"/>
      <c r="T155" s="78"/>
      <c r="U155" s="78"/>
      <c r="V155" s="78"/>
      <c r="W155" s="78"/>
      <c r="X155" s="78"/>
      <c r="Y155" s="78"/>
      <c r="Z155" s="78"/>
    </row>
    <row r="156" spans="1:26" ht="38.25" x14ac:dyDescent="0.25">
      <c r="A156" s="78">
        <v>152</v>
      </c>
      <c r="B156" s="75" t="s">
        <v>209</v>
      </c>
      <c r="C156" s="79" t="s">
        <v>312</v>
      </c>
      <c r="D156" s="78">
        <v>65607759</v>
      </c>
      <c r="E156" s="81" t="s">
        <v>211</v>
      </c>
      <c r="F156" s="81" t="s">
        <v>210</v>
      </c>
      <c r="G156" s="75" t="s">
        <v>367</v>
      </c>
      <c r="H156" s="78" t="s">
        <v>28</v>
      </c>
      <c r="I156" s="78" t="s">
        <v>117</v>
      </c>
      <c r="J156" s="79" t="s">
        <v>151</v>
      </c>
      <c r="K156" s="75" t="s">
        <v>367</v>
      </c>
      <c r="L156" s="80"/>
      <c r="M156" s="80"/>
      <c r="N156" s="71">
        <v>2021</v>
      </c>
      <c r="O156" s="71">
        <v>2027</v>
      </c>
      <c r="P156" s="78"/>
      <c r="Q156" s="78"/>
      <c r="R156" s="78"/>
      <c r="S156" s="78"/>
      <c r="T156" s="78"/>
      <c r="U156" s="78"/>
      <c r="V156" s="78"/>
      <c r="W156" s="78"/>
      <c r="X156" s="78"/>
      <c r="Y156" s="78"/>
      <c r="Z156" s="78"/>
    </row>
    <row r="157" spans="1:26" ht="63.75" x14ac:dyDescent="0.25">
      <c r="A157" s="78">
        <v>153</v>
      </c>
      <c r="B157" s="75" t="s">
        <v>265</v>
      </c>
      <c r="C157" s="79" t="s">
        <v>152</v>
      </c>
      <c r="D157" s="78">
        <v>65650794</v>
      </c>
      <c r="E157" s="130">
        <v>102465312</v>
      </c>
      <c r="F157" s="81" t="s">
        <v>266</v>
      </c>
      <c r="G157" s="75" t="s">
        <v>368</v>
      </c>
      <c r="H157" s="78" t="s">
        <v>28</v>
      </c>
      <c r="I157" s="78" t="s">
        <v>117</v>
      </c>
      <c r="J157" s="79" t="s">
        <v>143</v>
      </c>
      <c r="K157" s="75" t="s">
        <v>368</v>
      </c>
      <c r="L157" s="80">
        <v>2000000</v>
      </c>
      <c r="M157" s="80">
        <f t="shared" si="3"/>
        <v>1700000</v>
      </c>
      <c r="N157" s="71">
        <v>2021</v>
      </c>
      <c r="O157" s="71">
        <v>2027</v>
      </c>
      <c r="P157" s="78"/>
      <c r="Q157" s="78"/>
      <c r="R157" s="78"/>
      <c r="S157" s="78"/>
      <c r="T157" s="78"/>
      <c r="U157" s="78"/>
      <c r="V157" s="78"/>
      <c r="W157" s="78"/>
      <c r="X157" s="78"/>
      <c r="Y157" s="78"/>
      <c r="Z157" s="78"/>
    </row>
    <row r="158" spans="1:26" ht="63.75" x14ac:dyDescent="0.25">
      <c r="A158" s="78">
        <v>154</v>
      </c>
      <c r="B158" s="75" t="s">
        <v>265</v>
      </c>
      <c r="C158" s="79" t="s">
        <v>152</v>
      </c>
      <c r="D158" s="78">
        <v>65650794</v>
      </c>
      <c r="E158" s="130">
        <v>102465312</v>
      </c>
      <c r="F158" s="81" t="s">
        <v>266</v>
      </c>
      <c r="G158" s="75" t="s">
        <v>369</v>
      </c>
      <c r="H158" s="78" t="s">
        <v>28</v>
      </c>
      <c r="I158" s="78" t="s">
        <v>117</v>
      </c>
      <c r="J158" s="79" t="s">
        <v>143</v>
      </c>
      <c r="K158" s="75" t="s">
        <v>369</v>
      </c>
      <c r="L158" s="80"/>
      <c r="M158" s="80"/>
      <c r="N158" s="71">
        <v>2021</v>
      </c>
      <c r="O158" s="71">
        <v>2027</v>
      </c>
      <c r="P158" s="78"/>
      <c r="Q158" s="78"/>
      <c r="R158" s="78"/>
      <c r="S158" s="78"/>
      <c r="T158" s="78"/>
      <c r="U158" s="78"/>
      <c r="V158" s="78"/>
      <c r="W158" s="78"/>
      <c r="X158" s="78"/>
      <c r="Y158" s="78"/>
      <c r="Z158" s="78"/>
    </row>
    <row r="159" spans="1:26" x14ac:dyDescent="0.25">
      <c r="A159" s="78">
        <v>155</v>
      </c>
      <c r="B159" s="75" t="s">
        <v>159</v>
      </c>
      <c r="C159" s="79" t="s">
        <v>308</v>
      </c>
      <c r="D159" s="130">
        <v>70879915</v>
      </c>
      <c r="E159" s="81" t="s">
        <v>160</v>
      </c>
      <c r="F159" s="130">
        <v>600084884</v>
      </c>
      <c r="G159" s="75" t="s">
        <v>370</v>
      </c>
      <c r="H159" s="78" t="s">
        <v>28</v>
      </c>
      <c r="I159" s="78" t="s">
        <v>117</v>
      </c>
      <c r="J159" s="79" t="s">
        <v>164</v>
      </c>
      <c r="K159" s="75" t="s">
        <v>370</v>
      </c>
      <c r="L159" s="80">
        <v>10000000</v>
      </c>
      <c r="M159" s="80">
        <f t="shared" si="3"/>
        <v>8500000</v>
      </c>
      <c r="N159" s="71">
        <v>2021</v>
      </c>
      <c r="O159" s="71">
        <v>2027</v>
      </c>
      <c r="P159" s="78"/>
      <c r="Q159" s="78"/>
      <c r="R159" s="78"/>
      <c r="S159" s="78"/>
      <c r="T159" s="78"/>
      <c r="U159" s="78"/>
      <c r="V159" s="78"/>
      <c r="W159" s="78"/>
      <c r="X159" s="78"/>
      <c r="Y159" s="78"/>
      <c r="Z159" s="78"/>
    </row>
    <row r="160" spans="1:26" ht="25.5" x14ac:dyDescent="0.25">
      <c r="A160" s="78">
        <v>156</v>
      </c>
      <c r="B160" s="75" t="s">
        <v>220</v>
      </c>
      <c r="C160" s="79" t="s">
        <v>152</v>
      </c>
      <c r="D160" s="78">
        <v>65639669</v>
      </c>
      <c r="E160" s="81" t="s">
        <v>222</v>
      </c>
      <c r="F160" s="81" t="s">
        <v>221</v>
      </c>
      <c r="G160" s="75" t="s">
        <v>371</v>
      </c>
      <c r="H160" s="78" t="s">
        <v>28</v>
      </c>
      <c r="I160" s="78" t="s">
        <v>117</v>
      </c>
      <c r="J160" s="79" t="s">
        <v>143</v>
      </c>
      <c r="K160" s="75" t="s">
        <v>371</v>
      </c>
      <c r="L160" s="80">
        <v>300000</v>
      </c>
      <c r="M160" s="80">
        <f t="shared" si="3"/>
        <v>255000</v>
      </c>
      <c r="N160" s="71">
        <v>2021</v>
      </c>
      <c r="O160" s="71">
        <v>2027</v>
      </c>
      <c r="P160" s="78"/>
      <c r="Q160" s="78"/>
      <c r="R160" s="78"/>
      <c r="S160" s="78"/>
      <c r="T160" s="78"/>
      <c r="U160" s="78"/>
      <c r="V160" s="78"/>
      <c r="W160" s="78"/>
      <c r="X160" s="78"/>
      <c r="Y160" s="78"/>
      <c r="Z160" s="78"/>
    </row>
    <row r="161" spans="1:26" ht="38.25" x14ac:dyDescent="0.25">
      <c r="A161" s="78">
        <v>157</v>
      </c>
      <c r="B161" s="75" t="s">
        <v>372</v>
      </c>
      <c r="C161" s="79"/>
      <c r="D161" s="71">
        <v>25048791</v>
      </c>
      <c r="E161" s="71">
        <v>102000603</v>
      </c>
      <c r="F161" s="78">
        <v>600023737</v>
      </c>
      <c r="G161" s="75" t="s">
        <v>373</v>
      </c>
      <c r="H161" s="78" t="s">
        <v>28</v>
      </c>
      <c r="I161" s="78" t="s">
        <v>117</v>
      </c>
      <c r="J161" s="79" t="s">
        <v>143</v>
      </c>
      <c r="K161" s="75" t="s">
        <v>373</v>
      </c>
      <c r="L161" s="80">
        <v>600000</v>
      </c>
      <c r="M161" s="80">
        <f t="shared" si="3"/>
        <v>510000</v>
      </c>
      <c r="N161" s="71">
        <v>2021</v>
      </c>
      <c r="O161" s="71">
        <v>2027</v>
      </c>
      <c r="P161" s="78"/>
      <c r="Q161" s="78"/>
      <c r="R161" s="78"/>
      <c r="S161" s="78"/>
      <c r="T161" s="78"/>
      <c r="U161" s="78"/>
      <c r="V161" s="78"/>
      <c r="W161" s="78"/>
      <c r="X161" s="78"/>
      <c r="Y161" s="78"/>
      <c r="Z161" s="78"/>
    </row>
    <row r="162" spans="1:26" ht="38.25" x14ac:dyDescent="0.25">
      <c r="A162" s="78">
        <v>158</v>
      </c>
      <c r="B162" s="75" t="s">
        <v>372</v>
      </c>
      <c r="C162" s="79"/>
      <c r="D162" s="71">
        <v>25048791</v>
      </c>
      <c r="E162" s="71">
        <v>102000603</v>
      </c>
      <c r="F162" s="78">
        <v>600023737</v>
      </c>
      <c r="G162" s="75" t="s">
        <v>374</v>
      </c>
      <c r="H162" s="78" t="s">
        <v>28</v>
      </c>
      <c r="I162" s="78" t="s">
        <v>117</v>
      </c>
      <c r="J162" s="79" t="s">
        <v>143</v>
      </c>
      <c r="K162" s="75" t="s">
        <v>374</v>
      </c>
      <c r="L162" s="80">
        <v>2000000</v>
      </c>
      <c r="M162" s="80">
        <f t="shared" si="3"/>
        <v>1700000</v>
      </c>
      <c r="N162" s="71">
        <v>2021</v>
      </c>
      <c r="O162" s="71">
        <v>2027</v>
      </c>
      <c r="P162" s="78"/>
      <c r="Q162" s="78"/>
      <c r="R162" s="78"/>
      <c r="S162" s="78"/>
      <c r="T162" s="78"/>
      <c r="U162" s="78"/>
      <c r="V162" s="78"/>
      <c r="W162" s="78"/>
      <c r="X162" s="78"/>
      <c r="Y162" s="78"/>
      <c r="Z162" s="78"/>
    </row>
    <row r="163" spans="1:26" ht="38.25" x14ac:dyDescent="0.25">
      <c r="A163" s="78">
        <v>159</v>
      </c>
      <c r="B163" s="75" t="s">
        <v>372</v>
      </c>
      <c r="C163" s="79"/>
      <c r="D163" s="71">
        <v>25048791</v>
      </c>
      <c r="E163" s="71">
        <v>102000603</v>
      </c>
      <c r="F163" s="78">
        <v>600023737</v>
      </c>
      <c r="G163" s="75" t="s">
        <v>375</v>
      </c>
      <c r="H163" s="78" t="s">
        <v>28</v>
      </c>
      <c r="I163" s="78" t="s">
        <v>117</v>
      </c>
      <c r="J163" s="79" t="s">
        <v>143</v>
      </c>
      <c r="K163" s="75" t="s">
        <v>375</v>
      </c>
      <c r="L163" s="80">
        <v>3500000</v>
      </c>
      <c r="M163" s="80">
        <f t="shared" si="3"/>
        <v>2975000</v>
      </c>
      <c r="N163" s="71">
        <v>2021</v>
      </c>
      <c r="O163" s="71">
        <v>2027</v>
      </c>
      <c r="P163" s="78"/>
      <c r="Q163" s="78"/>
      <c r="R163" s="78"/>
      <c r="S163" s="78"/>
      <c r="T163" s="78"/>
      <c r="U163" s="78"/>
      <c r="V163" s="78"/>
      <c r="W163" s="78"/>
      <c r="X163" s="78"/>
      <c r="Y163" s="78"/>
      <c r="Z163" s="78"/>
    </row>
    <row r="164" spans="1:26" ht="38.25" x14ac:dyDescent="0.25">
      <c r="A164" s="78">
        <v>160</v>
      </c>
      <c r="B164" s="75" t="s">
        <v>372</v>
      </c>
      <c r="C164" s="79"/>
      <c r="D164" s="71">
        <v>25048791</v>
      </c>
      <c r="E164" s="71">
        <v>102000603</v>
      </c>
      <c r="F164" s="78">
        <v>600023737</v>
      </c>
      <c r="G164" s="75" t="s">
        <v>376</v>
      </c>
      <c r="H164" s="78" t="s">
        <v>28</v>
      </c>
      <c r="I164" s="78" t="s">
        <v>117</v>
      </c>
      <c r="J164" s="79" t="s">
        <v>143</v>
      </c>
      <c r="K164" s="75" t="s">
        <v>376</v>
      </c>
      <c r="L164" s="80">
        <v>800000</v>
      </c>
      <c r="M164" s="80">
        <f t="shared" si="3"/>
        <v>680000</v>
      </c>
      <c r="N164" s="71">
        <v>2021</v>
      </c>
      <c r="O164" s="71">
        <v>2027</v>
      </c>
      <c r="P164" s="78"/>
      <c r="Q164" s="78"/>
      <c r="R164" s="78"/>
      <c r="S164" s="78"/>
      <c r="T164" s="78"/>
      <c r="U164" s="78"/>
      <c r="V164" s="78"/>
      <c r="W164" s="78"/>
      <c r="X164" s="78"/>
      <c r="Y164" s="78"/>
      <c r="Z164" s="78"/>
    </row>
    <row r="165" spans="1:26" ht="38.25" x14ac:dyDescent="0.25">
      <c r="A165" s="78">
        <v>161</v>
      </c>
      <c r="B165" s="75" t="s">
        <v>372</v>
      </c>
      <c r="C165" s="79"/>
      <c r="D165" s="71">
        <v>25048791</v>
      </c>
      <c r="E165" s="71">
        <v>102000603</v>
      </c>
      <c r="F165" s="78">
        <v>600023737</v>
      </c>
      <c r="G165" s="75" t="s">
        <v>377</v>
      </c>
      <c r="H165" s="78" t="s">
        <v>28</v>
      </c>
      <c r="I165" s="78" t="s">
        <v>117</v>
      </c>
      <c r="J165" s="79" t="s">
        <v>143</v>
      </c>
      <c r="K165" s="75" t="s">
        <v>377</v>
      </c>
      <c r="L165" s="80">
        <v>3000000</v>
      </c>
      <c r="M165" s="80">
        <f t="shared" si="3"/>
        <v>2550000</v>
      </c>
      <c r="N165" s="71">
        <v>2021</v>
      </c>
      <c r="O165" s="71">
        <v>2027</v>
      </c>
      <c r="P165" s="78"/>
      <c r="Q165" s="78"/>
      <c r="R165" s="78"/>
      <c r="S165" s="78"/>
      <c r="T165" s="78"/>
      <c r="U165" s="78"/>
      <c r="V165" s="78"/>
      <c r="W165" s="78"/>
      <c r="X165" s="78"/>
      <c r="Y165" s="78"/>
      <c r="Z165" s="78"/>
    </row>
    <row r="166" spans="1:26" ht="38.25" x14ac:dyDescent="0.25">
      <c r="A166" s="78">
        <v>162</v>
      </c>
      <c r="B166" s="75" t="s">
        <v>259</v>
      </c>
      <c r="C166" s="79" t="s">
        <v>314</v>
      </c>
      <c r="D166" s="78">
        <v>70981086</v>
      </c>
      <c r="E166" s="81" t="s">
        <v>261</v>
      </c>
      <c r="F166" s="81" t="s">
        <v>260</v>
      </c>
      <c r="G166" s="75" t="s">
        <v>378</v>
      </c>
      <c r="H166" s="78" t="s">
        <v>28</v>
      </c>
      <c r="I166" s="78" t="s">
        <v>117</v>
      </c>
      <c r="J166" s="79" t="s">
        <v>264</v>
      </c>
      <c r="K166" s="75" t="s">
        <v>378</v>
      </c>
      <c r="L166" s="80">
        <v>400000</v>
      </c>
      <c r="M166" s="80">
        <f t="shared" si="3"/>
        <v>340000</v>
      </c>
      <c r="N166" s="71">
        <v>2021</v>
      </c>
      <c r="O166" s="71">
        <v>2027</v>
      </c>
      <c r="P166" s="78"/>
      <c r="Q166" s="78"/>
      <c r="R166" s="78"/>
      <c r="S166" s="78"/>
      <c r="T166" s="78"/>
      <c r="U166" s="78"/>
      <c r="V166" s="78"/>
      <c r="W166" s="78"/>
      <c r="X166" s="78"/>
      <c r="Y166" s="78"/>
      <c r="Z166" s="78"/>
    </row>
    <row r="167" spans="1:26" ht="63.75" x14ac:dyDescent="0.25">
      <c r="A167" s="78">
        <v>163</v>
      </c>
      <c r="B167" s="75" t="s">
        <v>246</v>
      </c>
      <c r="C167" s="79" t="s">
        <v>313</v>
      </c>
      <c r="D167" s="78">
        <v>72745380</v>
      </c>
      <c r="E167" s="81" t="s">
        <v>248</v>
      </c>
      <c r="F167" s="81" t="s">
        <v>247</v>
      </c>
      <c r="G167" s="75" t="s">
        <v>379</v>
      </c>
      <c r="H167" s="78" t="s">
        <v>28</v>
      </c>
      <c r="I167" s="78" t="s">
        <v>117</v>
      </c>
      <c r="J167" s="79" t="s">
        <v>252</v>
      </c>
      <c r="K167" s="75" t="s">
        <v>379</v>
      </c>
      <c r="L167" s="80">
        <v>400000</v>
      </c>
      <c r="M167" s="80">
        <f t="shared" si="3"/>
        <v>340000</v>
      </c>
      <c r="N167" s="71">
        <v>2021</v>
      </c>
      <c r="O167" s="71">
        <v>2027</v>
      </c>
      <c r="P167" s="78"/>
      <c r="Q167" s="78"/>
      <c r="R167" s="78"/>
      <c r="S167" s="78"/>
      <c r="T167" s="78"/>
      <c r="U167" s="78"/>
      <c r="V167" s="78"/>
      <c r="W167" s="78"/>
      <c r="X167" s="78"/>
      <c r="Y167" s="78"/>
      <c r="Z167" s="78"/>
    </row>
    <row r="168" spans="1:26" ht="63.75" x14ac:dyDescent="0.25">
      <c r="A168" s="78">
        <v>164</v>
      </c>
      <c r="B168" s="75" t="s">
        <v>246</v>
      </c>
      <c r="C168" s="79" t="s">
        <v>313</v>
      </c>
      <c r="D168" s="78">
        <v>72745380</v>
      </c>
      <c r="E168" s="81" t="s">
        <v>248</v>
      </c>
      <c r="F168" s="81" t="s">
        <v>247</v>
      </c>
      <c r="G168" s="75" t="s">
        <v>381</v>
      </c>
      <c r="H168" s="78" t="s">
        <v>28</v>
      </c>
      <c r="I168" s="78" t="s">
        <v>117</v>
      </c>
      <c r="J168" s="79" t="s">
        <v>252</v>
      </c>
      <c r="K168" s="75" t="s">
        <v>381</v>
      </c>
      <c r="L168" s="80">
        <v>300000</v>
      </c>
      <c r="M168" s="80">
        <f t="shared" si="3"/>
        <v>255000</v>
      </c>
      <c r="N168" s="71">
        <v>2021</v>
      </c>
      <c r="O168" s="71">
        <v>2027</v>
      </c>
      <c r="P168" s="78"/>
      <c r="Q168" s="78"/>
      <c r="R168" s="78"/>
      <c r="S168" s="78"/>
      <c r="T168" s="78"/>
      <c r="U168" s="78"/>
      <c r="V168" s="78"/>
      <c r="W168" s="78"/>
      <c r="X168" s="78"/>
      <c r="Y168" s="78"/>
      <c r="Z168" s="78"/>
    </row>
    <row r="169" spans="1:26" ht="318.75" x14ac:dyDescent="0.25">
      <c r="A169" s="78">
        <v>165</v>
      </c>
      <c r="B169" s="72" t="s">
        <v>332</v>
      </c>
      <c r="C169" s="79" t="s">
        <v>396</v>
      </c>
      <c r="D169" s="72">
        <v>70901619</v>
      </c>
      <c r="E169" s="72">
        <v>108037738</v>
      </c>
      <c r="F169" s="79">
        <v>600001431</v>
      </c>
      <c r="G169" s="72" t="s">
        <v>402</v>
      </c>
      <c r="H169" s="72" t="s">
        <v>28</v>
      </c>
      <c r="I169" s="78" t="s">
        <v>117</v>
      </c>
      <c r="J169" s="72" t="s">
        <v>136</v>
      </c>
      <c r="K169" s="72" t="s">
        <v>463</v>
      </c>
      <c r="L169" s="149">
        <v>32000000</v>
      </c>
      <c r="M169" s="149">
        <f>L169*0.85</f>
        <v>27200000</v>
      </c>
      <c r="N169" s="72">
        <v>2022</v>
      </c>
      <c r="O169" s="72">
        <v>2025</v>
      </c>
      <c r="P169" s="79" t="s">
        <v>388</v>
      </c>
      <c r="Q169" s="79" t="s">
        <v>388</v>
      </c>
      <c r="R169" s="79" t="s">
        <v>388</v>
      </c>
      <c r="S169" s="79" t="s">
        <v>388</v>
      </c>
      <c r="T169" s="79" t="s">
        <v>296</v>
      </c>
      <c r="U169" s="79" t="s">
        <v>296</v>
      </c>
      <c r="V169" s="79" t="s">
        <v>297</v>
      </c>
      <c r="W169" s="79" t="s">
        <v>297</v>
      </c>
      <c r="X169" s="79" t="s">
        <v>297</v>
      </c>
      <c r="Y169" s="79" t="s">
        <v>298</v>
      </c>
      <c r="Z169" s="79" t="s">
        <v>299</v>
      </c>
    </row>
    <row r="170" spans="1:26" ht="165.75" x14ac:dyDescent="0.25">
      <c r="A170" s="78">
        <v>166</v>
      </c>
      <c r="B170" s="72" t="s">
        <v>332</v>
      </c>
      <c r="C170" s="79" t="s">
        <v>396</v>
      </c>
      <c r="D170" s="72">
        <v>70901619</v>
      </c>
      <c r="E170" s="72">
        <v>108037738</v>
      </c>
      <c r="F170" s="79">
        <v>600001431</v>
      </c>
      <c r="G170" s="72" t="s">
        <v>403</v>
      </c>
      <c r="H170" s="72" t="s">
        <v>28</v>
      </c>
      <c r="I170" s="78" t="s">
        <v>117</v>
      </c>
      <c r="J170" s="72" t="s">
        <v>136</v>
      </c>
      <c r="K170" s="72" t="s">
        <v>404</v>
      </c>
      <c r="L170" s="149">
        <v>47000000</v>
      </c>
      <c r="M170" s="149">
        <f t="shared" ref="M170:M179" si="4">L170*0.85</f>
        <v>39950000</v>
      </c>
      <c r="N170" s="72">
        <v>2022</v>
      </c>
      <c r="O170" s="72">
        <v>2027</v>
      </c>
      <c r="P170" s="79"/>
      <c r="Q170" s="79" t="s">
        <v>388</v>
      </c>
      <c r="R170" s="79" t="s">
        <v>388</v>
      </c>
      <c r="S170" s="79" t="s">
        <v>388</v>
      </c>
      <c r="T170" s="79" t="s">
        <v>296</v>
      </c>
      <c r="U170" s="79" t="s">
        <v>296</v>
      </c>
      <c r="V170" s="79" t="s">
        <v>297</v>
      </c>
      <c r="W170" s="79" t="s">
        <v>297</v>
      </c>
      <c r="X170" s="79" t="s">
        <v>297</v>
      </c>
      <c r="Y170" s="79" t="s">
        <v>399</v>
      </c>
      <c r="Z170" s="79" t="s">
        <v>405</v>
      </c>
    </row>
    <row r="171" spans="1:26" ht="204" x14ac:dyDescent="0.25">
      <c r="A171" s="78">
        <v>167</v>
      </c>
      <c r="B171" s="72" t="s">
        <v>332</v>
      </c>
      <c r="C171" s="79" t="s">
        <v>396</v>
      </c>
      <c r="D171" s="72">
        <v>70901619</v>
      </c>
      <c r="E171" s="72">
        <v>108037738</v>
      </c>
      <c r="F171" s="79">
        <v>600001431</v>
      </c>
      <c r="G171" s="72" t="s">
        <v>406</v>
      </c>
      <c r="H171" s="72" t="s">
        <v>28</v>
      </c>
      <c r="I171" s="78" t="s">
        <v>117</v>
      </c>
      <c r="J171" s="72" t="s">
        <v>136</v>
      </c>
      <c r="K171" s="72" t="s">
        <v>407</v>
      </c>
      <c r="L171" s="149">
        <v>2000000</v>
      </c>
      <c r="M171" s="149">
        <f t="shared" si="4"/>
        <v>1700000</v>
      </c>
      <c r="N171" s="72">
        <v>2022</v>
      </c>
      <c r="O171" s="72">
        <v>2027</v>
      </c>
      <c r="P171" s="79" t="s">
        <v>388</v>
      </c>
      <c r="Q171" s="79" t="s">
        <v>388</v>
      </c>
      <c r="R171" s="79" t="s">
        <v>388</v>
      </c>
      <c r="S171" s="79" t="s">
        <v>388</v>
      </c>
      <c r="T171" s="79" t="s">
        <v>296</v>
      </c>
      <c r="U171" s="79" t="s">
        <v>296</v>
      </c>
      <c r="V171" s="79" t="s">
        <v>297</v>
      </c>
      <c r="W171" s="79" t="s">
        <v>297</v>
      </c>
      <c r="X171" s="79" t="s">
        <v>297</v>
      </c>
      <c r="Y171" s="79" t="s">
        <v>399</v>
      </c>
      <c r="Z171" s="79" t="s">
        <v>296</v>
      </c>
    </row>
    <row r="172" spans="1:26" ht="293.25" x14ac:dyDescent="0.25">
      <c r="A172" s="78">
        <v>168</v>
      </c>
      <c r="B172" s="72" t="s">
        <v>332</v>
      </c>
      <c r="C172" s="79" t="s">
        <v>396</v>
      </c>
      <c r="D172" s="72">
        <v>70901619</v>
      </c>
      <c r="E172" s="72">
        <v>108037738</v>
      </c>
      <c r="F172" s="79">
        <v>600001431</v>
      </c>
      <c r="G172" s="72" t="s">
        <v>408</v>
      </c>
      <c r="H172" s="72" t="s">
        <v>28</v>
      </c>
      <c r="I172" s="78" t="s">
        <v>117</v>
      </c>
      <c r="J172" s="72" t="s">
        <v>136</v>
      </c>
      <c r="K172" s="72" t="s">
        <v>409</v>
      </c>
      <c r="L172" s="149">
        <v>7000000</v>
      </c>
      <c r="M172" s="149">
        <f t="shared" si="4"/>
        <v>5950000</v>
      </c>
      <c r="N172" s="72">
        <v>2022</v>
      </c>
      <c r="O172" s="72">
        <v>2027</v>
      </c>
      <c r="P172" s="79" t="s">
        <v>388</v>
      </c>
      <c r="Q172" s="79" t="s">
        <v>388</v>
      </c>
      <c r="R172" s="79" t="s">
        <v>388</v>
      </c>
      <c r="S172" s="79" t="s">
        <v>388</v>
      </c>
      <c r="T172" s="79" t="s">
        <v>296</v>
      </c>
      <c r="U172" s="79" t="s">
        <v>296</v>
      </c>
      <c r="V172" s="79" t="s">
        <v>297</v>
      </c>
      <c r="W172" s="79" t="s">
        <v>297</v>
      </c>
      <c r="X172" s="79" t="s">
        <v>297</v>
      </c>
      <c r="Y172" s="79" t="s">
        <v>399</v>
      </c>
      <c r="Z172" s="79" t="s">
        <v>296</v>
      </c>
    </row>
    <row r="173" spans="1:26" ht="153" x14ac:dyDescent="0.25">
      <c r="A173" s="78">
        <v>169</v>
      </c>
      <c r="B173" s="72" t="s">
        <v>332</v>
      </c>
      <c r="C173" s="79" t="s">
        <v>396</v>
      </c>
      <c r="D173" s="72">
        <v>70901619</v>
      </c>
      <c r="E173" s="72">
        <v>108037738</v>
      </c>
      <c r="F173" s="79">
        <v>600001431</v>
      </c>
      <c r="G173" s="72" t="s">
        <v>410</v>
      </c>
      <c r="H173" s="72" t="s">
        <v>28</v>
      </c>
      <c r="I173" s="78" t="s">
        <v>117</v>
      </c>
      <c r="J173" s="72" t="s">
        <v>136</v>
      </c>
      <c r="K173" s="72" t="s">
        <v>411</v>
      </c>
      <c r="L173" s="149">
        <v>8000000</v>
      </c>
      <c r="M173" s="149">
        <f t="shared" si="4"/>
        <v>6800000</v>
      </c>
      <c r="N173" s="72">
        <v>2022</v>
      </c>
      <c r="O173" s="72">
        <v>2027</v>
      </c>
      <c r="P173" s="79" t="s">
        <v>388</v>
      </c>
      <c r="Q173" s="79" t="s">
        <v>388</v>
      </c>
      <c r="R173" s="79" t="s">
        <v>388</v>
      </c>
      <c r="S173" s="79" t="s">
        <v>388</v>
      </c>
      <c r="T173" s="79" t="s">
        <v>296</v>
      </c>
      <c r="U173" s="79" t="s">
        <v>297</v>
      </c>
      <c r="V173" s="79" t="s">
        <v>297</v>
      </c>
      <c r="W173" s="79" t="s">
        <v>297</v>
      </c>
      <c r="X173" s="79" t="s">
        <v>297</v>
      </c>
      <c r="Y173" s="79" t="s">
        <v>399</v>
      </c>
      <c r="Z173" s="79" t="s">
        <v>296</v>
      </c>
    </row>
    <row r="174" spans="1:26" ht="318.75" x14ac:dyDescent="0.25">
      <c r="A174" s="78">
        <v>170</v>
      </c>
      <c r="B174" s="72" t="s">
        <v>332</v>
      </c>
      <c r="C174" s="79" t="s">
        <v>396</v>
      </c>
      <c r="D174" s="72">
        <v>70901619</v>
      </c>
      <c r="E174" s="72">
        <v>108037738</v>
      </c>
      <c r="F174" s="79">
        <v>600001431</v>
      </c>
      <c r="G174" s="72" t="s">
        <v>412</v>
      </c>
      <c r="H174" s="72" t="s">
        <v>28</v>
      </c>
      <c r="I174" s="78" t="s">
        <v>117</v>
      </c>
      <c r="J174" s="72" t="s">
        <v>136</v>
      </c>
      <c r="K174" s="72" t="s">
        <v>413</v>
      </c>
      <c r="L174" s="149">
        <v>37000000</v>
      </c>
      <c r="M174" s="149">
        <f t="shared" si="4"/>
        <v>31450000</v>
      </c>
      <c r="N174" s="72">
        <v>2022</v>
      </c>
      <c r="O174" s="72">
        <v>2027</v>
      </c>
      <c r="P174" s="79" t="s">
        <v>388</v>
      </c>
      <c r="Q174" s="79" t="s">
        <v>388</v>
      </c>
      <c r="R174" s="79" t="s">
        <v>388</v>
      </c>
      <c r="S174" s="79" t="s">
        <v>388</v>
      </c>
      <c r="T174" s="79" t="s">
        <v>296</v>
      </c>
      <c r="U174" s="79" t="s">
        <v>297</v>
      </c>
      <c r="V174" s="79" t="s">
        <v>297</v>
      </c>
      <c r="W174" s="79" t="s">
        <v>297</v>
      </c>
      <c r="X174" s="79" t="s">
        <v>297</v>
      </c>
      <c r="Y174" s="79" t="s">
        <v>399</v>
      </c>
      <c r="Z174" s="79" t="s">
        <v>296</v>
      </c>
    </row>
    <row r="175" spans="1:26" ht="204" x14ac:dyDescent="0.25">
      <c r="A175" s="78">
        <v>171</v>
      </c>
      <c r="B175" s="72" t="s">
        <v>455</v>
      </c>
      <c r="C175" s="79" t="s">
        <v>309</v>
      </c>
      <c r="D175" s="72">
        <v>60232722</v>
      </c>
      <c r="E175" s="72">
        <v>102565279</v>
      </c>
      <c r="F175" s="79">
        <v>600084795</v>
      </c>
      <c r="G175" s="72" t="s">
        <v>456</v>
      </c>
      <c r="H175" s="72" t="s">
        <v>28</v>
      </c>
      <c r="I175" s="78" t="s">
        <v>117</v>
      </c>
      <c r="J175" s="72" t="s">
        <v>136</v>
      </c>
      <c r="K175" s="72" t="s">
        <v>457</v>
      </c>
      <c r="L175" s="149">
        <v>40000000</v>
      </c>
      <c r="M175" s="149">
        <f t="shared" si="4"/>
        <v>34000000</v>
      </c>
      <c r="N175" s="72">
        <v>2023</v>
      </c>
      <c r="O175" s="72">
        <v>2027</v>
      </c>
      <c r="P175" s="79"/>
      <c r="Q175" s="79"/>
      <c r="R175" s="79"/>
      <c r="S175" s="79"/>
      <c r="T175" s="79"/>
      <c r="U175" s="79"/>
      <c r="V175" s="79"/>
      <c r="W175" s="79"/>
      <c r="X175" s="79"/>
      <c r="Y175" s="79"/>
      <c r="Z175" s="79"/>
    </row>
    <row r="176" spans="1:26" ht="165.75" x14ac:dyDescent="0.25">
      <c r="A176" s="78">
        <v>172</v>
      </c>
      <c r="B176" s="72" t="s">
        <v>455</v>
      </c>
      <c r="C176" s="79" t="s">
        <v>309</v>
      </c>
      <c r="D176" s="72">
        <v>60232722</v>
      </c>
      <c r="E176" s="72">
        <v>102565279</v>
      </c>
      <c r="F176" s="79">
        <v>600084795</v>
      </c>
      <c r="G176" s="72" t="s">
        <v>458</v>
      </c>
      <c r="H176" s="72" t="s">
        <v>28</v>
      </c>
      <c r="I176" s="78" t="s">
        <v>117</v>
      </c>
      <c r="J176" s="72" t="s">
        <v>136</v>
      </c>
      <c r="K176" s="72" t="s">
        <v>461</v>
      </c>
      <c r="L176" s="149">
        <v>4000000</v>
      </c>
      <c r="M176" s="149">
        <f t="shared" si="4"/>
        <v>3400000</v>
      </c>
      <c r="N176" s="72">
        <v>2023</v>
      </c>
      <c r="O176" s="72">
        <v>2027</v>
      </c>
      <c r="P176" s="79"/>
      <c r="Q176" s="79" t="s">
        <v>388</v>
      </c>
      <c r="R176" s="79"/>
      <c r="S176" s="79"/>
      <c r="T176" s="79"/>
      <c r="U176" s="79" t="s">
        <v>388</v>
      </c>
      <c r="V176" s="79"/>
      <c r="W176" s="79"/>
      <c r="X176" s="79"/>
      <c r="Y176" s="79"/>
      <c r="Z176" s="79"/>
    </row>
    <row r="177" spans="1:26" ht="38.25" x14ac:dyDescent="0.25">
      <c r="A177" s="78">
        <v>173</v>
      </c>
      <c r="B177" s="72" t="s">
        <v>455</v>
      </c>
      <c r="C177" s="79" t="s">
        <v>309</v>
      </c>
      <c r="D177" s="72">
        <v>60232722</v>
      </c>
      <c r="E177" s="72">
        <v>102565279</v>
      </c>
      <c r="F177" s="79">
        <v>600084795</v>
      </c>
      <c r="G177" s="72" t="s">
        <v>328</v>
      </c>
      <c r="H177" s="72" t="s">
        <v>28</v>
      </c>
      <c r="I177" s="78" t="s">
        <v>117</v>
      </c>
      <c r="J177" s="72" t="s">
        <v>136</v>
      </c>
      <c r="K177" s="72" t="s">
        <v>328</v>
      </c>
      <c r="L177" s="149">
        <v>8000000</v>
      </c>
      <c r="M177" s="149">
        <f t="shared" si="4"/>
        <v>6800000</v>
      </c>
      <c r="N177" s="72">
        <v>2023</v>
      </c>
      <c r="O177" s="72">
        <v>2027</v>
      </c>
      <c r="P177" s="79"/>
      <c r="Q177" s="79"/>
      <c r="R177" s="79"/>
      <c r="S177" s="79"/>
      <c r="T177" s="79"/>
      <c r="U177" s="79"/>
      <c r="V177" s="79"/>
      <c r="W177" s="79"/>
      <c r="X177" s="79"/>
      <c r="Y177" s="79"/>
      <c r="Z177" s="79"/>
    </row>
    <row r="178" spans="1:26" ht="38.25" x14ac:dyDescent="0.25">
      <c r="A178" s="78">
        <v>174</v>
      </c>
      <c r="B178" s="72" t="s">
        <v>455</v>
      </c>
      <c r="C178" s="79" t="s">
        <v>309</v>
      </c>
      <c r="D178" s="72">
        <v>60232722</v>
      </c>
      <c r="E178" s="72">
        <v>102565279</v>
      </c>
      <c r="F178" s="79">
        <v>600084795</v>
      </c>
      <c r="G178" s="72" t="s">
        <v>459</v>
      </c>
      <c r="H178" s="72" t="s">
        <v>28</v>
      </c>
      <c r="I178" s="78" t="s">
        <v>117</v>
      </c>
      <c r="J178" s="72" t="s">
        <v>136</v>
      </c>
      <c r="K178" s="72" t="s">
        <v>459</v>
      </c>
      <c r="L178" s="149">
        <v>8000000</v>
      </c>
      <c r="M178" s="149">
        <f t="shared" si="4"/>
        <v>6800000</v>
      </c>
      <c r="N178" s="72">
        <v>2023</v>
      </c>
      <c r="O178" s="72">
        <v>2027</v>
      </c>
      <c r="P178" s="79"/>
      <c r="Q178" s="79"/>
      <c r="R178" s="79"/>
      <c r="S178" s="79"/>
      <c r="T178" s="79"/>
      <c r="U178" s="79"/>
      <c r="V178" s="79"/>
      <c r="W178" s="79"/>
      <c r="X178" s="79"/>
      <c r="Y178" s="79"/>
      <c r="Z178" s="79"/>
    </row>
    <row r="179" spans="1:26" ht="127.5" x14ac:dyDescent="0.25">
      <c r="A179" s="78">
        <v>175</v>
      </c>
      <c r="B179" s="72" t="s">
        <v>455</v>
      </c>
      <c r="C179" s="79" t="s">
        <v>309</v>
      </c>
      <c r="D179" s="72">
        <v>60232722</v>
      </c>
      <c r="E179" s="72">
        <v>102565279</v>
      </c>
      <c r="F179" s="79">
        <v>600084795</v>
      </c>
      <c r="G179" s="72" t="s">
        <v>460</v>
      </c>
      <c r="H179" s="72" t="s">
        <v>28</v>
      </c>
      <c r="I179" s="78" t="s">
        <v>117</v>
      </c>
      <c r="J179" s="72" t="s">
        <v>136</v>
      </c>
      <c r="K179" s="72" t="s">
        <v>462</v>
      </c>
      <c r="L179" s="149">
        <v>3500000</v>
      </c>
      <c r="M179" s="149">
        <f t="shared" si="4"/>
        <v>2975000</v>
      </c>
      <c r="N179" s="72">
        <v>2023</v>
      </c>
      <c r="O179" s="72">
        <v>2027</v>
      </c>
      <c r="P179" s="79"/>
      <c r="Q179" s="79"/>
      <c r="R179" s="79"/>
      <c r="S179" s="79"/>
      <c r="T179" s="79"/>
      <c r="U179" s="79" t="s">
        <v>388</v>
      </c>
      <c r="V179" s="79" t="s">
        <v>388</v>
      </c>
      <c r="W179" s="79"/>
      <c r="X179" s="79"/>
      <c r="Y179" s="79"/>
      <c r="Z179" s="79"/>
    </row>
    <row r="180" spans="1:26" x14ac:dyDescent="0.25">
      <c r="A180" s="35" t="s">
        <v>500</v>
      </c>
      <c r="B180" s="68"/>
      <c r="C180" s="67"/>
      <c r="D180" s="35"/>
      <c r="E180" s="174"/>
      <c r="F180" s="175"/>
      <c r="G180" s="68"/>
      <c r="H180" s="45"/>
      <c r="I180" s="45"/>
      <c r="J180" s="61"/>
      <c r="K180" s="61"/>
      <c r="L180" s="61"/>
      <c r="M180" s="61"/>
      <c r="N180" s="61"/>
      <c r="O180" s="61"/>
      <c r="P180" s="61"/>
      <c r="Q180" s="61"/>
      <c r="R180" s="61"/>
      <c r="S180" s="61"/>
      <c r="T180" s="61"/>
      <c r="U180" s="61"/>
      <c r="V180" s="27"/>
      <c r="W180" s="27"/>
      <c r="X180" s="27"/>
      <c r="Y180" s="27"/>
      <c r="Z180" s="27"/>
    </row>
    <row r="181" spans="1:26" x14ac:dyDescent="0.25">
      <c r="A181" s="27"/>
      <c r="B181" s="51"/>
      <c r="C181" s="61"/>
      <c r="D181" s="27"/>
      <c r="E181" s="37"/>
      <c r="F181" s="160"/>
      <c r="G181" s="51"/>
      <c r="H181" s="45"/>
      <c r="I181" s="45"/>
      <c r="J181" s="61"/>
      <c r="K181" s="61"/>
      <c r="L181" s="61"/>
      <c r="M181" s="61"/>
      <c r="N181" s="61"/>
      <c r="O181" s="61"/>
      <c r="P181" s="61"/>
      <c r="Q181" s="61"/>
      <c r="R181" s="61"/>
      <c r="S181" s="61"/>
      <c r="T181" s="61"/>
      <c r="U181" s="61"/>
      <c r="V181" s="27"/>
      <c r="W181" s="27"/>
      <c r="X181" s="27"/>
      <c r="Y181" s="27"/>
      <c r="Z181" s="27"/>
    </row>
    <row r="182" spans="1:26" x14ac:dyDescent="0.25">
      <c r="A182" s="27"/>
      <c r="B182" s="51"/>
      <c r="C182" s="61"/>
      <c r="D182" s="27"/>
      <c r="E182" s="37"/>
      <c r="F182" s="160"/>
      <c r="G182" s="51"/>
      <c r="H182" s="45"/>
      <c r="I182" s="45"/>
      <c r="J182" s="61"/>
      <c r="K182" s="61"/>
      <c r="L182" s="61"/>
      <c r="M182" s="61"/>
      <c r="N182" s="61"/>
      <c r="O182" s="61"/>
      <c r="P182" s="61"/>
      <c r="Q182" s="61"/>
      <c r="R182" s="61"/>
      <c r="S182" s="61"/>
      <c r="T182" s="61"/>
      <c r="U182" s="61"/>
      <c r="V182" s="27"/>
      <c r="W182" s="27"/>
      <c r="X182" s="27"/>
      <c r="Y182" s="27"/>
      <c r="Z182" s="27"/>
    </row>
    <row r="183" spans="1:26" x14ac:dyDescent="0.25">
      <c r="A183" s="27"/>
      <c r="B183" s="51"/>
      <c r="C183" s="61"/>
      <c r="D183" s="27"/>
      <c r="E183" s="37"/>
      <c r="F183" s="160"/>
      <c r="G183" s="51"/>
      <c r="H183" s="45"/>
      <c r="I183" s="45"/>
      <c r="J183" s="61"/>
      <c r="K183" s="61"/>
      <c r="L183" s="61"/>
      <c r="M183" s="61"/>
      <c r="N183" s="61"/>
      <c r="O183" s="61"/>
      <c r="P183" s="61"/>
      <c r="Q183" s="61"/>
      <c r="R183" s="61"/>
      <c r="S183" s="61"/>
      <c r="T183" s="61"/>
      <c r="U183" s="61"/>
      <c r="V183" s="27"/>
      <c r="W183" s="27"/>
      <c r="X183" s="27"/>
      <c r="Y183" s="27"/>
      <c r="Z183" s="27"/>
    </row>
    <row r="184" spans="1:26" x14ac:dyDescent="0.25">
      <c r="A184" s="27"/>
      <c r="B184" s="51"/>
      <c r="C184" s="61"/>
      <c r="D184" s="27"/>
      <c r="E184" s="37"/>
      <c r="F184" s="160"/>
      <c r="G184" s="51"/>
      <c r="H184" s="45"/>
      <c r="I184" s="45"/>
      <c r="J184" s="61"/>
      <c r="K184" s="61"/>
      <c r="L184" s="61"/>
      <c r="M184" s="61"/>
      <c r="N184" s="61"/>
      <c r="O184" s="61"/>
      <c r="P184" s="61"/>
      <c r="Q184" s="61"/>
      <c r="R184" s="61"/>
      <c r="S184" s="61"/>
      <c r="T184" s="61"/>
      <c r="U184" s="61"/>
      <c r="V184" s="27"/>
      <c r="W184" s="27"/>
      <c r="X184" s="27"/>
      <c r="Y184" s="27"/>
      <c r="Z184" s="27"/>
    </row>
    <row r="185" spans="1:26" x14ac:dyDescent="0.25">
      <c r="J185" s="61"/>
      <c r="K185" s="61"/>
      <c r="L185" s="61"/>
      <c r="M185" s="61"/>
      <c r="N185" s="61"/>
      <c r="O185" s="61"/>
      <c r="P185" s="61"/>
      <c r="Q185" s="61"/>
      <c r="R185" s="61"/>
      <c r="S185" s="61"/>
      <c r="T185" s="61"/>
      <c r="U185" s="61"/>
    </row>
    <row r="186" spans="1:26" x14ac:dyDescent="0.25">
      <c r="J186" s="61"/>
      <c r="K186" s="61"/>
      <c r="L186" s="61"/>
      <c r="M186" s="61"/>
      <c r="N186" s="61"/>
      <c r="O186" s="61"/>
      <c r="P186" s="61"/>
      <c r="Q186" s="61"/>
      <c r="R186" s="61"/>
      <c r="S186" s="61"/>
      <c r="T186" s="61"/>
      <c r="U186" s="61"/>
    </row>
    <row r="187" spans="1:26" x14ac:dyDescent="0.25">
      <c r="J187" s="61"/>
      <c r="K187" s="61"/>
      <c r="L187" s="61"/>
      <c r="M187" s="61"/>
      <c r="N187" s="61"/>
      <c r="O187" s="61"/>
      <c r="P187" s="61"/>
      <c r="Q187" s="61"/>
      <c r="R187" s="61"/>
      <c r="S187" s="61"/>
      <c r="T187" s="61"/>
      <c r="U187" s="61"/>
    </row>
    <row r="188" spans="1:26" x14ac:dyDescent="0.25">
      <c r="J188" s="61"/>
      <c r="K188" s="61"/>
      <c r="L188" s="61"/>
      <c r="M188" s="61"/>
      <c r="N188" s="61"/>
      <c r="O188" s="61"/>
      <c r="P188" s="61"/>
      <c r="Q188" s="61"/>
      <c r="R188" s="61"/>
      <c r="S188" s="61"/>
      <c r="T188" s="61"/>
      <c r="U188" s="61"/>
    </row>
    <row r="189" spans="1:26" x14ac:dyDescent="0.25">
      <c r="J189" s="61"/>
      <c r="K189" s="61"/>
      <c r="L189" s="61"/>
      <c r="M189" s="61"/>
      <c r="N189" s="61"/>
      <c r="O189" s="61"/>
      <c r="P189" s="61"/>
      <c r="Q189" s="61"/>
      <c r="R189" s="61"/>
      <c r="S189" s="61"/>
      <c r="T189" s="61"/>
      <c r="U189" s="61"/>
    </row>
    <row r="190" spans="1:26" x14ac:dyDescent="0.25">
      <c r="J190" s="61"/>
      <c r="K190" s="61"/>
      <c r="L190" s="229"/>
      <c r="M190" s="229"/>
      <c r="N190" s="229"/>
      <c r="O190" s="229"/>
      <c r="P190" s="229"/>
      <c r="Q190" s="229"/>
      <c r="R190" s="229"/>
      <c r="S190" s="229"/>
      <c r="T190" s="229" t="s">
        <v>504</v>
      </c>
      <c r="U190" s="229"/>
      <c r="V190" s="229"/>
      <c r="W190" s="229"/>
      <c r="X190" s="229"/>
      <c r="Y190" s="229"/>
      <c r="Z190" s="229"/>
    </row>
    <row r="191" spans="1:26" x14ac:dyDescent="0.25">
      <c r="J191" s="61"/>
      <c r="K191" s="61"/>
      <c r="L191" s="61"/>
      <c r="M191" s="61"/>
      <c r="N191" s="61"/>
      <c r="O191" s="61"/>
      <c r="P191" s="61"/>
      <c r="Q191" s="61"/>
      <c r="R191" s="61"/>
      <c r="S191" s="61"/>
      <c r="T191" s="61"/>
      <c r="U191" s="61"/>
    </row>
    <row r="192" spans="1:26" x14ac:dyDescent="0.25">
      <c r="A192" s="27" t="s">
        <v>63</v>
      </c>
      <c r="B192" s="51"/>
      <c r="C192" s="61"/>
      <c r="D192" s="27"/>
      <c r="E192" s="37"/>
      <c r="F192" s="160"/>
      <c r="G192" s="51"/>
      <c r="H192" s="45"/>
      <c r="I192" s="45"/>
      <c r="K192" s="60"/>
      <c r="L192" s="60"/>
      <c r="M192" s="60"/>
      <c r="N192" s="60"/>
      <c r="O192" s="60"/>
      <c r="P192" s="60"/>
      <c r="Q192" s="60"/>
      <c r="R192" s="60"/>
      <c r="S192" s="60"/>
      <c r="T192" s="60"/>
      <c r="U192" s="27"/>
      <c r="V192" s="27"/>
      <c r="W192" s="27"/>
      <c r="X192" s="27"/>
      <c r="Y192" s="27"/>
      <c r="Z192" s="27"/>
    </row>
    <row r="193" spans="1:26" ht="75" customHeight="1" x14ac:dyDescent="0.25">
      <c r="A193" s="33" t="s">
        <v>83</v>
      </c>
      <c r="B193" s="51"/>
      <c r="C193" s="61"/>
      <c r="D193" s="27"/>
      <c r="E193" s="37"/>
      <c r="F193" s="160"/>
      <c r="G193" s="51"/>
      <c r="H193" s="45"/>
      <c r="I193" s="45"/>
      <c r="K193" s="60"/>
    </row>
    <row r="194" spans="1:26" x14ac:dyDescent="0.25">
      <c r="A194" s="27" t="s">
        <v>64</v>
      </c>
      <c r="B194" s="51"/>
      <c r="C194" s="61"/>
      <c r="D194" s="27"/>
      <c r="E194" s="37"/>
      <c r="F194" s="160"/>
      <c r="G194" s="51"/>
      <c r="H194" s="45"/>
      <c r="I194" s="45"/>
      <c r="J194" s="61"/>
      <c r="K194" s="51"/>
      <c r="L194" s="69"/>
      <c r="M194" s="69"/>
      <c r="N194" s="33"/>
      <c r="O194" s="33"/>
      <c r="P194" s="27"/>
      <c r="Q194" s="27"/>
      <c r="R194" s="27"/>
      <c r="S194" s="27"/>
      <c r="T194" s="27"/>
      <c r="U194" s="27"/>
      <c r="V194" s="27"/>
      <c r="W194" s="27"/>
      <c r="X194" s="27"/>
      <c r="Y194" s="27"/>
      <c r="Z194" s="27"/>
    </row>
    <row r="195" spans="1:26" x14ac:dyDescent="0.25">
      <c r="A195" s="27" t="s">
        <v>65</v>
      </c>
      <c r="B195" s="51"/>
      <c r="C195" s="61"/>
      <c r="D195" s="27"/>
      <c r="E195" s="37"/>
      <c r="F195" s="160"/>
      <c r="G195" s="51"/>
      <c r="H195" s="45"/>
      <c r="I195" s="45"/>
      <c r="J195" s="61"/>
      <c r="K195" s="51"/>
      <c r="L195" s="69"/>
      <c r="M195" s="69"/>
      <c r="N195" s="33"/>
      <c r="O195" s="33"/>
      <c r="P195" s="27"/>
      <c r="Q195" s="27"/>
      <c r="R195" s="27"/>
      <c r="S195" s="27"/>
      <c r="T195" s="27"/>
      <c r="U195" s="27"/>
      <c r="V195" s="27"/>
      <c r="W195" s="27"/>
      <c r="X195" s="27"/>
      <c r="Y195" s="27"/>
      <c r="Z195" s="27"/>
    </row>
    <row r="196" spans="1:26" x14ac:dyDescent="0.25">
      <c r="A196" s="27"/>
      <c r="B196" s="51"/>
      <c r="C196" s="61"/>
      <c r="D196" s="27"/>
      <c r="E196" s="37"/>
      <c r="F196" s="160"/>
      <c r="G196" s="51"/>
      <c r="H196" s="45"/>
      <c r="I196" s="45"/>
      <c r="J196" s="61"/>
      <c r="K196" s="51"/>
      <c r="L196" s="69"/>
      <c r="M196" s="69"/>
      <c r="N196" s="33"/>
      <c r="O196" s="33"/>
      <c r="P196" s="27"/>
      <c r="Q196" s="27"/>
      <c r="R196" s="27"/>
      <c r="S196" s="27"/>
      <c r="T196" s="27"/>
      <c r="U196" s="27"/>
      <c r="V196" s="27"/>
      <c r="W196" s="27"/>
      <c r="X196" s="27"/>
      <c r="Y196" s="27"/>
      <c r="Z196" s="27"/>
    </row>
    <row r="197" spans="1:26" x14ac:dyDescent="0.25">
      <c r="A197" s="27" t="s">
        <v>84</v>
      </c>
      <c r="B197" s="51"/>
      <c r="C197" s="61"/>
      <c r="D197" s="27"/>
      <c r="E197" s="37"/>
      <c r="F197" s="160"/>
      <c r="G197" s="51"/>
      <c r="H197" s="45"/>
      <c r="I197" s="45"/>
      <c r="J197" s="61"/>
      <c r="K197" s="51"/>
      <c r="L197" s="69"/>
      <c r="M197" s="69"/>
      <c r="N197" s="33"/>
      <c r="O197" s="33"/>
      <c r="P197" s="27"/>
      <c r="Q197" s="27"/>
      <c r="R197" s="27"/>
      <c r="S197" s="27"/>
      <c r="T197" s="27"/>
      <c r="U197" s="27"/>
      <c r="V197" s="27"/>
      <c r="W197" s="27"/>
      <c r="X197" s="27"/>
      <c r="Y197" s="27"/>
      <c r="Z197" s="27"/>
    </row>
    <row r="198" spans="1:26" x14ac:dyDescent="0.25">
      <c r="A198" s="27"/>
      <c r="B198" s="51"/>
      <c r="C198" s="61"/>
      <c r="D198" s="27"/>
      <c r="E198" s="37"/>
      <c r="F198" s="160"/>
      <c r="G198" s="51"/>
      <c r="H198" s="45"/>
      <c r="I198" s="45"/>
      <c r="J198" s="61"/>
      <c r="K198" s="51"/>
      <c r="L198" s="69"/>
      <c r="M198" s="69"/>
      <c r="N198" s="33"/>
      <c r="O198" s="33"/>
      <c r="P198" s="27"/>
      <c r="Q198" s="27"/>
      <c r="R198" s="27"/>
      <c r="S198" s="27"/>
      <c r="T198" s="27"/>
      <c r="U198" s="27"/>
      <c r="V198" s="27"/>
      <c r="W198" s="27"/>
      <c r="X198" s="27"/>
      <c r="Y198" s="27"/>
      <c r="Z198" s="27"/>
    </row>
    <row r="199" spans="1:26" x14ac:dyDescent="0.25">
      <c r="A199" s="30" t="s">
        <v>85</v>
      </c>
      <c r="B199" s="64"/>
      <c r="C199" s="62"/>
      <c r="D199" s="30"/>
      <c r="E199" s="43"/>
      <c r="F199" s="161"/>
      <c r="G199" s="64"/>
      <c r="H199" s="66"/>
      <c r="I199" s="45"/>
      <c r="J199" s="61"/>
      <c r="K199" s="51"/>
      <c r="L199" s="69"/>
      <c r="M199" s="69"/>
      <c r="N199" s="33"/>
      <c r="O199" s="33"/>
      <c r="P199" s="27"/>
      <c r="Q199" s="27"/>
      <c r="R199" s="27"/>
      <c r="S199" s="27"/>
      <c r="T199" s="27"/>
      <c r="U199" s="27"/>
      <c r="V199" s="27"/>
      <c r="W199" s="27"/>
      <c r="X199" s="27"/>
      <c r="Y199" s="27"/>
      <c r="Z199" s="27"/>
    </row>
    <row r="200" spans="1:26" x14ac:dyDescent="0.25">
      <c r="A200" s="30" t="s">
        <v>86</v>
      </c>
      <c r="B200" s="64"/>
      <c r="C200" s="62"/>
      <c r="D200" s="30"/>
      <c r="E200" s="43"/>
      <c r="F200" s="161"/>
      <c r="G200" s="64"/>
      <c r="H200" s="66"/>
      <c r="I200" s="45"/>
      <c r="J200" s="61"/>
      <c r="K200" s="51"/>
      <c r="L200" s="69"/>
      <c r="M200" s="69"/>
      <c r="N200" s="33"/>
      <c r="O200" s="33"/>
      <c r="P200" s="27"/>
      <c r="Q200" s="27"/>
      <c r="R200" s="27"/>
      <c r="S200" s="27"/>
      <c r="T200" s="27"/>
      <c r="U200" s="27"/>
      <c r="V200" s="27"/>
      <c r="W200" s="27"/>
      <c r="X200" s="27"/>
      <c r="Y200" s="27"/>
      <c r="Z200" s="27"/>
    </row>
    <row r="201" spans="1:26" x14ac:dyDescent="0.25">
      <c r="A201" s="30" t="s">
        <v>87</v>
      </c>
      <c r="B201" s="64"/>
      <c r="C201" s="62"/>
      <c r="D201" s="30"/>
      <c r="E201" s="43"/>
      <c r="F201" s="161"/>
      <c r="G201" s="64"/>
      <c r="H201" s="66"/>
      <c r="I201" s="45"/>
      <c r="J201" s="61"/>
      <c r="K201" s="51"/>
      <c r="L201" s="69"/>
      <c r="M201" s="69"/>
      <c r="N201" s="33"/>
      <c r="O201" s="33"/>
      <c r="P201" s="27"/>
      <c r="Q201" s="27"/>
      <c r="R201" s="27"/>
      <c r="S201" s="27"/>
      <c r="T201" s="27"/>
      <c r="U201" s="27"/>
      <c r="V201" s="27"/>
      <c r="W201" s="27"/>
      <c r="X201" s="27"/>
      <c r="Y201" s="27"/>
      <c r="Z201" s="27"/>
    </row>
    <row r="202" spans="1:26" x14ac:dyDescent="0.25">
      <c r="A202" s="30" t="s">
        <v>88</v>
      </c>
      <c r="B202" s="64"/>
      <c r="C202" s="62"/>
      <c r="D202" s="30"/>
      <c r="E202" s="43"/>
      <c r="F202" s="161"/>
      <c r="G202" s="64"/>
      <c r="H202" s="66"/>
      <c r="I202" s="45"/>
      <c r="J202" s="61"/>
      <c r="K202" s="51"/>
      <c r="L202" s="69"/>
      <c r="M202" s="69"/>
      <c r="N202" s="33"/>
      <c r="O202" s="33"/>
      <c r="P202" s="27"/>
      <c r="Q202" s="27"/>
      <c r="R202" s="27"/>
      <c r="S202" s="27"/>
      <c r="T202" s="27"/>
      <c r="U202" s="27"/>
      <c r="V202" s="27"/>
      <c r="W202" s="27"/>
      <c r="X202" s="27"/>
      <c r="Y202" s="27"/>
      <c r="Z202" s="27"/>
    </row>
    <row r="203" spans="1:26" x14ac:dyDescent="0.25">
      <c r="A203" s="30" t="s">
        <v>89</v>
      </c>
      <c r="B203" s="64"/>
      <c r="C203" s="62"/>
      <c r="D203" s="30"/>
      <c r="E203" s="43"/>
      <c r="F203" s="161"/>
      <c r="G203" s="64"/>
      <c r="H203" s="66"/>
      <c r="I203" s="45"/>
      <c r="J203" s="61"/>
      <c r="K203" s="51"/>
      <c r="L203" s="69"/>
      <c r="M203" s="69"/>
      <c r="N203" s="33"/>
      <c r="O203" s="33"/>
      <c r="P203" s="27"/>
      <c r="Q203" s="27"/>
      <c r="R203" s="27"/>
      <c r="S203" s="27"/>
      <c r="T203" s="27"/>
      <c r="U203" s="27"/>
      <c r="V203" s="27"/>
      <c r="W203" s="27"/>
      <c r="X203" s="27"/>
      <c r="Y203" s="27"/>
      <c r="Z203" s="27"/>
    </row>
    <row r="204" spans="1:26" x14ac:dyDescent="0.25">
      <c r="A204" s="30" t="s">
        <v>90</v>
      </c>
      <c r="B204" s="64"/>
      <c r="C204" s="62"/>
      <c r="D204" s="30"/>
      <c r="E204" s="43"/>
      <c r="F204" s="161"/>
      <c r="G204" s="64"/>
      <c r="H204" s="66"/>
      <c r="I204" s="45"/>
      <c r="J204" s="61"/>
      <c r="K204" s="51"/>
      <c r="L204" s="69"/>
      <c r="M204" s="69"/>
      <c r="N204" s="33"/>
      <c r="O204" s="33"/>
      <c r="P204" s="27"/>
      <c r="Q204" s="27"/>
      <c r="R204" s="27"/>
      <c r="S204" s="27"/>
      <c r="T204" s="27"/>
      <c r="U204" s="27"/>
      <c r="V204" s="27"/>
      <c r="W204" s="27"/>
      <c r="X204" s="27"/>
      <c r="Y204" s="27"/>
      <c r="Z204" s="27"/>
    </row>
    <row r="205" spans="1:26" x14ac:dyDescent="0.25">
      <c r="A205" s="30" t="s">
        <v>91</v>
      </c>
      <c r="B205" s="64"/>
      <c r="C205" s="62"/>
      <c r="D205" s="30"/>
      <c r="E205" s="43"/>
      <c r="F205" s="161"/>
      <c r="G205" s="64"/>
      <c r="H205" s="66"/>
      <c r="I205" s="45"/>
      <c r="J205" s="61"/>
      <c r="K205" s="51"/>
      <c r="L205" s="69"/>
      <c r="M205" s="69"/>
      <c r="N205" s="33"/>
      <c r="O205" s="33"/>
      <c r="P205" s="27"/>
      <c r="Q205" s="27"/>
      <c r="R205" s="27"/>
      <c r="S205" s="27"/>
      <c r="T205" s="27"/>
      <c r="U205" s="27"/>
      <c r="V205" s="27"/>
      <c r="W205" s="27"/>
      <c r="X205" s="27"/>
      <c r="Y205" s="27"/>
      <c r="Z205" s="27"/>
    </row>
    <row r="206" spans="1:26" x14ac:dyDescent="0.25">
      <c r="A206" s="29" t="s">
        <v>92</v>
      </c>
      <c r="B206" s="65"/>
      <c r="C206" s="63"/>
      <c r="D206" s="29"/>
      <c r="E206" s="44"/>
      <c r="F206" s="160"/>
      <c r="G206" s="51"/>
      <c r="H206" s="45"/>
      <c r="I206" s="45"/>
      <c r="J206" s="61"/>
      <c r="K206" s="51"/>
      <c r="L206" s="69"/>
      <c r="M206" s="69"/>
      <c r="N206" s="33"/>
      <c r="O206" s="33"/>
      <c r="P206" s="27"/>
      <c r="Q206" s="27"/>
      <c r="R206" s="27"/>
      <c r="S206" s="27"/>
      <c r="T206" s="27"/>
      <c r="U206" s="27"/>
      <c r="V206" s="27"/>
      <c r="W206" s="27"/>
      <c r="X206" s="27"/>
      <c r="Y206" s="27"/>
      <c r="Z206" s="27"/>
    </row>
    <row r="207" spans="1:26" x14ac:dyDescent="0.25">
      <c r="A207" s="30" t="s">
        <v>93</v>
      </c>
      <c r="B207" s="64"/>
      <c r="C207" s="62"/>
      <c r="D207" s="30"/>
      <c r="E207" s="43"/>
      <c r="F207" s="161"/>
      <c r="G207" s="51"/>
      <c r="H207" s="45"/>
      <c r="I207" s="45"/>
      <c r="J207" s="61"/>
      <c r="K207" s="51"/>
      <c r="L207" s="69"/>
      <c r="M207" s="69"/>
      <c r="N207" s="33"/>
      <c r="O207" s="33"/>
      <c r="P207" s="27"/>
      <c r="Q207" s="27"/>
      <c r="R207" s="27"/>
      <c r="S207" s="27"/>
      <c r="T207" s="27"/>
      <c r="U207" s="27"/>
      <c r="V207" s="27"/>
      <c r="W207" s="27"/>
      <c r="X207" s="27"/>
      <c r="Y207" s="27"/>
      <c r="Z207" s="27"/>
    </row>
    <row r="208" spans="1:26" x14ac:dyDescent="0.25">
      <c r="A208" s="30" t="s">
        <v>94</v>
      </c>
      <c r="B208" s="64"/>
      <c r="C208" s="62"/>
      <c r="D208" s="30"/>
      <c r="E208" s="43"/>
      <c r="F208" s="161"/>
      <c r="G208" s="51"/>
      <c r="H208" s="45"/>
      <c r="I208" s="45"/>
      <c r="J208" s="61"/>
      <c r="K208" s="51"/>
      <c r="L208" s="69"/>
      <c r="M208" s="69"/>
      <c r="N208" s="33"/>
      <c r="O208" s="33"/>
      <c r="P208" s="27"/>
      <c r="Q208" s="27"/>
      <c r="R208" s="27"/>
      <c r="S208" s="27"/>
      <c r="T208" s="27"/>
      <c r="U208" s="27"/>
      <c r="V208" s="27"/>
      <c r="W208" s="27"/>
      <c r="X208" s="27"/>
      <c r="Y208" s="27"/>
      <c r="Z208" s="27"/>
    </row>
    <row r="209" spans="1:26" x14ac:dyDescent="0.25">
      <c r="A209" s="30"/>
      <c r="B209" s="64"/>
      <c r="C209" s="62"/>
      <c r="D209" s="30"/>
      <c r="E209" s="43"/>
      <c r="F209" s="161"/>
      <c r="G209" s="51"/>
      <c r="H209" s="45"/>
      <c r="I209" s="45"/>
      <c r="J209" s="61"/>
      <c r="K209" s="51"/>
      <c r="L209" s="69"/>
      <c r="M209" s="69"/>
      <c r="N209" s="33"/>
      <c r="O209" s="33"/>
      <c r="P209" s="27"/>
      <c r="Q209" s="27"/>
      <c r="R209" s="27"/>
      <c r="S209" s="27"/>
      <c r="T209" s="27"/>
      <c r="U209" s="27"/>
      <c r="V209" s="27"/>
      <c r="W209" s="27"/>
      <c r="X209" s="27"/>
      <c r="Y209" s="27"/>
      <c r="Z209" s="27"/>
    </row>
    <row r="210" spans="1:26" x14ac:dyDescent="0.25">
      <c r="A210" s="30" t="s">
        <v>95</v>
      </c>
      <c r="B210" s="64"/>
      <c r="C210" s="62"/>
      <c r="D210" s="30"/>
      <c r="E210" s="43"/>
      <c r="F210" s="161"/>
      <c r="G210" s="51"/>
      <c r="H210" s="45"/>
      <c r="I210" s="45"/>
      <c r="J210" s="61"/>
      <c r="K210" s="51"/>
      <c r="L210" s="69"/>
      <c r="M210" s="69"/>
      <c r="N210" s="33"/>
      <c r="O210" s="33"/>
      <c r="P210" s="27"/>
      <c r="Q210" s="27"/>
      <c r="R210" s="27"/>
      <c r="S210" s="27"/>
      <c r="T210" s="27"/>
      <c r="U210" s="27"/>
      <c r="V210" s="27"/>
      <c r="W210" s="27"/>
      <c r="X210" s="27"/>
      <c r="Y210" s="27"/>
      <c r="Z210" s="27"/>
    </row>
    <row r="211" spans="1:26" x14ac:dyDescent="0.25">
      <c r="A211" s="30" t="s">
        <v>96</v>
      </c>
      <c r="B211" s="64"/>
      <c r="C211" s="62"/>
      <c r="D211" s="30"/>
      <c r="E211" s="43"/>
      <c r="F211" s="161"/>
      <c r="G211" s="51"/>
      <c r="H211" s="45"/>
      <c r="I211" s="45"/>
      <c r="J211" s="61"/>
      <c r="K211" s="51"/>
      <c r="L211" s="69"/>
      <c r="M211" s="69"/>
      <c r="N211" s="33"/>
      <c r="O211" s="33"/>
      <c r="P211" s="27"/>
      <c r="Q211" s="27"/>
      <c r="R211" s="27"/>
      <c r="S211" s="27"/>
      <c r="T211" s="27"/>
      <c r="U211" s="27"/>
      <c r="V211" s="27"/>
      <c r="W211" s="27"/>
      <c r="X211" s="27"/>
      <c r="Y211" s="27"/>
      <c r="Z211" s="27"/>
    </row>
    <row r="212" spans="1:26" x14ac:dyDescent="0.25">
      <c r="A212" s="27"/>
      <c r="B212" s="51"/>
      <c r="C212" s="61"/>
      <c r="D212" s="27"/>
      <c r="E212" s="37"/>
      <c r="F212" s="160"/>
      <c r="G212" s="51"/>
      <c r="H212" s="45"/>
      <c r="I212" s="45"/>
      <c r="J212" s="61"/>
      <c r="K212" s="51"/>
      <c r="L212" s="69"/>
      <c r="M212" s="69"/>
      <c r="N212" s="33"/>
      <c r="O212" s="33"/>
      <c r="P212" s="27"/>
      <c r="Q212" s="27"/>
      <c r="R212" s="27"/>
      <c r="S212" s="27"/>
      <c r="T212" s="27"/>
      <c r="U212" s="27"/>
      <c r="V212" s="27"/>
      <c r="W212" s="27"/>
      <c r="X212" s="27"/>
      <c r="Y212" s="27"/>
      <c r="Z212" s="27"/>
    </row>
    <row r="213" spans="1:26" x14ac:dyDescent="0.25">
      <c r="A213" s="27" t="s">
        <v>97</v>
      </c>
      <c r="B213" s="51"/>
      <c r="C213" s="61"/>
      <c r="D213" s="27"/>
      <c r="E213" s="37"/>
      <c r="F213" s="160"/>
      <c r="G213" s="51"/>
      <c r="H213" s="45"/>
      <c r="I213" s="45"/>
      <c r="J213" s="61"/>
      <c r="K213" s="51"/>
      <c r="L213" s="69"/>
      <c r="M213" s="69"/>
      <c r="N213" s="33"/>
      <c r="O213" s="33"/>
      <c r="P213" s="27"/>
      <c r="Q213" s="27"/>
      <c r="R213" s="27"/>
      <c r="S213" s="27"/>
      <c r="T213" s="27"/>
      <c r="U213" s="27"/>
      <c r="V213" s="27"/>
      <c r="W213" s="27"/>
      <c r="X213" s="27"/>
      <c r="Y213" s="27"/>
      <c r="Z213" s="27"/>
    </row>
    <row r="214" spans="1:26" x14ac:dyDescent="0.25">
      <c r="A214" s="30" t="s">
        <v>98</v>
      </c>
      <c r="B214" s="51"/>
      <c r="C214" s="61"/>
      <c r="D214" s="27"/>
      <c r="E214" s="37"/>
      <c r="F214" s="160"/>
      <c r="G214" s="51"/>
      <c r="H214" s="45"/>
      <c r="I214" s="45"/>
      <c r="J214" s="61"/>
      <c r="K214" s="51"/>
      <c r="L214" s="69"/>
      <c r="M214" s="69"/>
      <c r="N214" s="33"/>
      <c r="O214" s="33"/>
      <c r="P214" s="27"/>
      <c r="Q214" s="27"/>
      <c r="R214" s="27"/>
      <c r="S214" s="27"/>
      <c r="T214" s="27"/>
      <c r="U214" s="27"/>
      <c r="V214" s="27"/>
      <c r="W214" s="27"/>
      <c r="X214" s="27"/>
      <c r="Y214" s="27"/>
      <c r="Z214" s="27"/>
    </row>
    <row r="215" spans="1:26" x14ac:dyDescent="0.25">
      <c r="A215" s="27" t="s">
        <v>99</v>
      </c>
      <c r="B215" s="51"/>
      <c r="C215" s="61"/>
      <c r="D215" s="27"/>
      <c r="E215" s="37"/>
      <c r="F215" s="160"/>
      <c r="G215" s="51"/>
      <c r="H215" s="45"/>
      <c r="I215" s="45"/>
      <c r="J215" s="61"/>
      <c r="K215" s="51"/>
      <c r="L215" s="69"/>
      <c r="M215" s="69"/>
      <c r="N215" s="33"/>
      <c r="O215" s="33"/>
      <c r="P215" s="27"/>
      <c r="Q215" s="27"/>
      <c r="R215" s="27"/>
      <c r="S215" s="27"/>
      <c r="T215" s="27"/>
      <c r="U215" s="27"/>
      <c r="V215" s="27"/>
      <c r="W215" s="27"/>
      <c r="X215" s="27"/>
      <c r="Y215" s="27"/>
      <c r="Z215" s="27"/>
    </row>
    <row r="216" spans="1:26" x14ac:dyDescent="0.25">
      <c r="A216" s="27"/>
      <c r="B216" s="51"/>
      <c r="C216" s="61"/>
      <c r="D216" s="27"/>
      <c r="E216" s="37"/>
      <c r="F216" s="160"/>
      <c r="G216" s="51"/>
      <c r="H216" s="45"/>
      <c r="I216" s="45"/>
      <c r="J216" s="61"/>
      <c r="K216" s="51"/>
      <c r="L216" s="69"/>
      <c r="M216" s="69"/>
      <c r="N216" s="33"/>
      <c r="O216" s="33"/>
      <c r="P216" s="27"/>
      <c r="Q216" s="27"/>
      <c r="R216" s="27"/>
      <c r="S216" s="27"/>
      <c r="T216" s="27"/>
      <c r="U216" s="27"/>
      <c r="V216" s="27"/>
      <c r="W216" s="27"/>
      <c r="X216" s="27"/>
      <c r="Y216" s="27"/>
      <c r="Z216" s="27"/>
    </row>
    <row r="217" spans="1:26" x14ac:dyDescent="0.25">
      <c r="A217" s="27"/>
      <c r="B217" s="51"/>
      <c r="C217" s="61"/>
      <c r="D217" s="27"/>
      <c r="E217" s="37"/>
      <c r="F217" s="160"/>
      <c r="G217" s="51"/>
      <c r="H217" s="45"/>
      <c r="I217" s="45"/>
      <c r="J217" s="61"/>
      <c r="K217" s="51"/>
      <c r="L217" s="69"/>
      <c r="M217" s="69"/>
      <c r="N217" s="33"/>
      <c r="O217" s="33"/>
      <c r="P217" s="27"/>
      <c r="Q217" s="27"/>
      <c r="R217" s="27"/>
      <c r="S217" s="27"/>
      <c r="T217" s="27"/>
      <c r="U217" s="27"/>
      <c r="V217" s="27"/>
      <c r="W217" s="27"/>
      <c r="X217" s="27"/>
      <c r="Y217" s="27"/>
      <c r="Z217" s="27"/>
    </row>
    <row r="218" spans="1:26" x14ac:dyDescent="0.25">
      <c r="A218" s="27"/>
      <c r="B218" s="51"/>
      <c r="C218" s="61"/>
      <c r="D218" s="27"/>
      <c r="E218" s="37"/>
      <c r="F218" s="160"/>
      <c r="G218" s="51"/>
      <c r="H218" s="45"/>
      <c r="I218" s="45"/>
      <c r="J218" s="61"/>
      <c r="K218" s="51"/>
      <c r="L218" s="69"/>
      <c r="M218" s="69"/>
      <c r="N218" s="33"/>
      <c r="O218" s="33"/>
      <c r="P218" s="27"/>
      <c r="Q218" s="27"/>
      <c r="R218" s="27"/>
      <c r="S218" s="27"/>
      <c r="T218" s="27"/>
      <c r="U218" s="27"/>
      <c r="V218" s="27"/>
      <c r="W218" s="27"/>
      <c r="X218" s="27"/>
      <c r="Y218" s="27"/>
      <c r="Z218" s="27"/>
    </row>
    <row r="219" spans="1:26" x14ac:dyDescent="0.25">
      <c r="A219" s="27"/>
      <c r="B219" s="51"/>
      <c r="C219" s="61"/>
      <c r="D219" s="27"/>
      <c r="E219" s="37"/>
      <c r="F219" s="160"/>
      <c r="G219" s="51"/>
      <c r="H219" s="45"/>
      <c r="I219" s="45"/>
      <c r="J219" s="61"/>
      <c r="K219" s="51"/>
      <c r="L219" s="69"/>
      <c r="M219" s="69"/>
      <c r="N219" s="33"/>
      <c r="O219" s="33"/>
      <c r="P219" s="27"/>
      <c r="Q219" s="27"/>
      <c r="R219" s="27"/>
      <c r="S219" s="27"/>
      <c r="T219" s="27"/>
      <c r="U219" s="27"/>
      <c r="V219" s="27"/>
      <c r="W219" s="27"/>
      <c r="X219" s="27"/>
      <c r="Y219" s="27"/>
      <c r="Z219" s="27"/>
    </row>
    <row r="220" spans="1:26" x14ac:dyDescent="0.25">
      <c r="A220" s="27"/>
      <c r="B220" s="51"/>
      <c r="C220" s="61"/>
      <c r="D220" s="27"/>
      <c r="E220" s="37"/>
      <c r="F220" s="160"/>
      <c r="G220" s="51"/>
      <c r="H220" s="45"/>
      <c r="I220" s="45"/>
      <c r="J220" s="61"/>
      <c r="K220" s="51"/>
      <c r="L220" s="69"/>
      <c r="M220" s="69"/>
      <c r="N220" s="33"/>
      <c r="O220" s="33"/>
      <c r="P220" s="27"/>
      <c r="Q220" s="27"/>
      <c r="R220" s="27"/>
      <c r="S220" s="27"/>
      <c r="T220" s="27"/>
      <c r="U220" s="27"/>
      <c r="V220" s="27"/>
      <c r="W220" s="27"/>
      <c r="X220" s="27"/>
      <c r="Y220" s="27"/>
      <c r="Z220" s="27"/>
    </row>
    <row r="221" spans="1:26" x14ac:dyDescent="0.25">
      <c r="A221" s="27"/>
      <c r="B221" s="51"/>
      <c r="C221" s="61"/>
      <c r="D221" s="27"/>
      <c r="E221" s="37"/>
      <c r="F221" s="160"/>
      <c r="G221" s="51"/>
      <c r="H221" s="45"/>
      <c r="I221" s="45"/>
      <c r="J221" s="61"/>
      <c r="K221" s="51"/>
      <c r="L221" s="69"/>
      <c r="M221" s="69"/>
      <c r="N221" s="33"/>
      <c r="O221" s="33"/>
      <c r="P221" s="27"/>
      <c r="Q221" s="27"/>
      <c r="R221" s="27"/>
      <c r="S221" s="27"/>
      <c r="T221" s="27"/>
      <c r="U221" s="27"/>
      <c r="V221" s="27"/>
      <c r="W221" s="27"/>
      <c r="X221" s="27"/>
      <c r="Y221" s="27"/>
      <c r="Z221" s="27"/>
    </row>
    <row r="222" spans="1:26" x14ac:dyDescent="0.25">
      <c r="A222" s="27"/>
      <c r="B222" s="51"/>
      <c r="C222" s="61"/>
      <c r="D222" s="27"/>
      <c r="E222" s="37"/>
      <c r="F222" s="160"/>
      <c r="G222" s="51"/>
      <c r="H222" s="45"/>
      <c r="I222" s="45"/>
      <c r="J222" s="61"/>
      <c r="K222" s="51"/>
      <c r="L222" s="69"/>
      <c r="M222" s="69"/>
      <c r="N222" s="33"/>
      <c r="O222" s="33"/>
      <c r="P222" s="27"/>
      <c r="Q222" s="27"/>
      <c r="R222" s="27"/>
      <c r="S222" s="27"/>
      <c r="T222" s="27"/>
      <c r="U222" s="27"/>
      <c r="V222" s="27"/>
      <c r="W222" s="27"/>
      <c r="X222" s="27"/>
      <c r="Y222" s="27"/>
      <c r="Z222" s="27"/>
    </row>
    <row r="223" spans="1:26" x14ac:dyDescent="0.25">
      <c r="A223" s="27"/>
      <c r="B223" s="51"/>
      <c r="C223" s="61"/>
      <c r="D223" s="27"/>
      <c r="E223" s="37"/>
      <c r="F223" s="160"/>
      <c r="G223" s="51"/>
      <c r="H223" s="45"/>
      <c r="I223" s="45"/>
      <c r="J223" s="61"/>
      <c r="K223" s="51"/>
      <c r="L223" s="69"/>
      <c r="M223" s="69"/>
      <c r="N223" s="33"/>
      <c r="O223" s="33"/>
      <c r="P223" s="27"/>
      <c r="Q223" s="27"/>
      <c r="R223" s="27"/>
      <c r="S223" s="27"/>
      <c r="T223" s="27"/>
      <c r="U223" s="27"/>
      <c r="V223" s="27"/>
      <c r="W223" s="27"/>
      <c r="X223" s="27"/>
      <c r="Y223" s="27"/>
      <c r="Z223" s="27"/>
    </row>
    <row r="224" spans="1:26" x14ac:dyDescent="0.25">
      <c r="A224" s="27"/>
      <c r="B224" s="51"/>
      <c r="C224" s="61"/>
      <c r="D224" s="27"/>
      <c r="E224" s="37"/>
      <c r="F224" s="160"/>
      <c r="G224" s="51"/>
      <c r="H224" s="45"/>
      <c r="I224" s="45"/>
      <c r="J224" s="61"/>
      <c r="K224" s="51"/>
      <c r="L224" s="69"/>
      <c r="M224" s="69"/>
      <c r="N224" s="33"/>
      <c r="O224" s="33"/>
      <c r="P224" s="27"/>
      <c r="Q224" s="27"/>
      <c r="R224" s="27"/>
      <c r="S224" s="27"/>
      <c r="T224" s="27"/>
      <c r="U224" s="27"/>
      <c r="V224" s="27"/>
      <c r="W224" s="27"/>
      <c r="X224" s="27"/>
      <c r="Y224" s="27"/>
      <c r="Z224" s="27"/>
    </row>
    <row r="225" spans="1:26" x14ac:dyDescent="0.25">
      <c r="A225" s="27"/>
      <c r="B225" s="51"/>
      <c r="C225" s="61"/>
      <c r="D225" s="27"/>
      <c r="E225" s="37"/>
      <c r="F225" s="160"/>
      <c r="G225" s="51"/>
      <c r="H225" s="45"/>
      <c r="I225" s="45"/>
      <c r="J225" s="61"/>
      <c r="K225" s="51"/>
      <c r="L225" s="69"/>
      <c r="M225" s="69"/>
      <c r="N225" s="33"/>
      <c r="O225" s="33"/>
      <c r="P225" s="27"/>
      <c r="Q225" s="27"/>
      <c r="R225" s="27"/>
      <c r="S225" s="27"/>
      <c r="T225" s="27"/>
      <c r="U225" s="27"/>
      <c r="V225" s="27"/>
      <c r="W225" s="27"/>
      <c r="X225" s="27"/>
      <c r="Y225" s="27"/>
      <c r="Z225" s="27"/>
    </row>
    <row r="226" spans="1:26" x14ac:dyDescent="0.25">
      <c r="A226" s="27"/>
      <c r="B226" s="51"/>
      <c r="C226" s="61"/>
      <c r="D226" s="27"/>
      <c r="E226" s="37"/>
      <c r="F226" s="160"/>
      <c r="G226" s="51"/>
      <c r="H226" s="45"/>
      <c r="I226" s="45"/>
      <c r="J226" s="61"/>
      <c r="K226" s="51"/>
      <c r="L226" s="69"/>
      <c r="M226" s="69"/>
      <c r="N226" s="33"/>
      <c r="O226" s="33"/>
      <c r="P226" s="27"/>
      <c r="Q226" s="27"/>
      <c r="R226" s="27"/>
      <c r="S226" s="27"/>
      <c r="T226" s="27"/>
      <c r="U226" s="27"/>
      <c r="V226" s="27"/>
      <c r="W226" s="27"/>
      <c r="X226" s="27"/>
      <c r="Y226" s="27"/>
      <c r="Z226" s="27"/>
    </row>
    <row r="227" spans="1:26" x14ac:dyDescent="0.25">
      <c r="A227" s="27"/>
      <c r="B227" s="51"/>
      <c r="C227" s="61"/>
      <c r="D227" s="27"/>
      <c r="E227" s="37"/>
      <c r="F227" s="160"/>
      <c r="G227" s="51"/>
      <c r="H227" s="45"/>
      <c r="I227" s="45"/>
      <c r="J227" s="61"/>
      <c r="K227" s="51"/>
      <c r="L227" s="69"/>
      <c r="M227" s="69"/>
      <c r="N227" s="33"/>
      <c r="O227" s="33"/>
      <c r="P227" s="27"/>
      <c r="Q227" s="27"/>
      <c r="R227" s="27"/>
      <c r="S227" s="27"/>
      <c r="T227" s="27"/>
      <c r="U227" s="27"/>
      <c r="V227" s="27"/>
      <c r="W227" s="27"/>
      <c r="X227" s="27"/>
      <c r="Y227" s="27"/>
      <c r="Z227" s="27"/>
    </row>
    <row r="228" spans="1:26" x14ac:dyDescent="0.25">
      <c r="A228" s="27"/>
      <c r="B228" s="51"/>
      <c r="C228" s="61"/>
      <c r="D228" s="27"/>
      <c r="E228" s="37"/>
      <c r="F228" s="160"/>
      <c r="G228" s="51"/>
      <c r="H228" s="45"/>
      <c r="I228" s="45"/>
      <c r="J228" s="61"/>
      <c r="K228" s="51"/>
      <c r="L228" s="69"/>
      <c r="M228" s="69"/>
      <c r="N228" s="33"/>
      <c r="O228" s="33"/>
      <c r="P228" s="27"/>
      <c r="Q228" s="27"/>
      <c r="R228" s="27"/>
      <c r="S228" s="27"/>
      <c r="T228" s="27"/>
      <c r="U228" s="27"/>
      <c r="V228" s="27"/>
      <c r="W228" s="27"/>
      <c r="X228" s="27"/>
      <c r="Y228" s="27"/>
      <c r="Z228" s="27"/>
    </row>
    <row r="229" spans="1:26" x14ac:dyDescent="0.25">
      <c r="A229" s="27"/>
      <c r="B229" s="51"/>
      <c r="C229" s="61"/>
      <c r="D229" s="27"/>
      <c r="E229" s="37"/>
      <c r="F229" s="160"/>
      <c r="G229" s="51"/>
      <c r="H229" s="45"/>
      <c r="I229" s="45"/>
      <c r="J229" s="61"/>
      <c r="K229" s="51"/>
      <c r="L229" s="69"/>
      <c r="M229" s="69"/>
      <c r="N229" s="33"/>
      <c r="O229" s="33"/>
      <c r="P229" s="27"/>
      <c r="Q229" s="27"/>
      <c r="R229" s="27"/>
      <c r="S229" s="27"/>
      <c r="T229" s="27"/>
      <c r="U229" s="27"/>
      <c r="V229" s="27"/>
      <c r="W229" s="27"/>
      <c r="X229" s="27"/>
      <c r="Y229" s="27"/>
      <c r="Z229" s="27"/>
    </row>
    <row r="230" spans="1:26" x14ac:dyDescent="0.25">
      <c r="A230" s="27"/>
      <c r="B230" s="51"/>
      <c r="C230" s="61"/>
      <c r="D230" s="27"/>
      <c r="E230" s="37"/>
      <c r="F230" s="160"/>
      <c r="G230" s="51"/>
      <c r="H230" s="45"/>
      <c r="I230" s="45"/>
      <c r="J230" s="61"/>
      <c r="K230" s="51"/>
      <c r="L230" s="69"/>
      <c r="M230" s="69"/>
      <c r="N230" s="33"/>
      <c r="O230" s="33"/>
      <c r="P230" s="27"/>
      <c r="Q230" s="27"/>
      <c r="R230" s="27"/>
      <c r="S230" s="27"/>
      <c r="T230" s="27"/>
      <c r="U230" s="27"/>
      <c r="V230" s="27"/>
      <c r="W230" s="27"/>
      <c r="X230" s="27"/>
      <c r="Y230" s="27"/>
      <c r="Z230" s="27"/>
    </row>
    <row r="231" spans="1:26" x14ac:dyDescent="0.25">
      <c r="A231" s="27"/>
      <c r="B231" s="51"/>
      <c r="C231" s="61"/>
      <c r="D231" s="27"/>
      <c r="E231" s="37"/>
      <c r="F231" s="160"/>
      <c r="G231" s="51"/>
      <c r="H231" s="45"/>
      <c r="I231" s="45"/>
      <c r="J231" s="61"/>
      <c r="K231" s="51"/>
      <c r="L231" s="69"/>
      <c r="M231" s="69"/>
      <c r="N231" s="33"/>
      <c r="O231" s="33"/>
      <c r="P231" s="27"/>
      <c r="Q231" s="27"/>
      <c r="R231" s="27"/>
      <c r="S231" s="27"/>
      <c r="T231" s="27"/>
      <c r="U231" s="27"/>
      <c r="V231" s="27"/>
      <c r="W231" s="27"/>
      <c r="X231" s="27"/>
      <c r="Y231" s="27"/>
      <c r="Z231" s="27"/>
    </row>
    <row r="232" spans="1:26" x14ac:dyDescent="0.25">
      <c r="A232" s="27"/>
      <c r="B232" s="51"/>
      <c r="C232" s="61"/>
      <c r="D232" s="27"/>
      <c r="E232" s="37"/>
      <c r="F232" s="160"/>
      <c r="G232" s="51"/>
      <c r="H232" s="45"/>
      <c r="I232" s="45"/>
      <c r="J232" s="61"/>
      <c r="K232" s="51"/>
      <c r="L232" s="69"/>
      <c r="M232" s="69"/>
      <c r="N232" s="33"/>
      <c r="O232" s="33"/>
      <c r="P232" s="27"/>
      <c r="Q232" s="27"/>
      <c r="R232" s="27"/>
      <c r="S232" s="27"/>
      <c r="T232" s="27"/>
      <c r="U232" s="27"/>
      <c r="V232" s="27"/>
      <c r="W232" s="27"/>
      <c r="X232" s="27"/>
      <c r="Y232" s="27"/>
      <c r="Z232" s="27"/>
    </row>
    <row r="233" spans="1:26" x14ac:dyDescent="0.25">
      <c r="A233" s="27"/>
      <c r="B233" s="51"/>
      <c r="C233" s="61"/>
      <c r="D233" s="27"/>
      <c r="E233" s="37"/>
      <c r="F233" s="160"/>
      <c r="G233" s="51"/>
      <c r="H233" s="45"/>
      <c r="I233" s="45"/>
      <c r="J233" s="61"/>
      <c r="K233" s="51"/>
      <c r="L233" s="69"/>
      <c r="M233" s="69"/>
      <c r="N233" s="33"/>
      <c r="O233" s="33"/>
      <c r="P233" s="27"/>
      <c r="Q233" s="27"/>
      <c r="R233" s="27"/>
      <c r="S233" s="27"/>
      <c r="T233" s="27"/>
      <c r="U233" s="27"/>
      <c r="V233" s="27"/>
      <c r="W233" s="27"/>
      <c r="X233" s="27"/>
      <c r="Y233" s="27"/>
      <c r="Z233" s="27"/>
    </row>
  </sheetData>
  <mergeCells count="31">
    <mergeCell ref="L190:S190"/>
    <mergeCell ref="T190:Z190"/>
    <mergeCell ref="Y3:Y4"/>
    <mergeCell ref="Z3:Z4"/>
    <mergeCell ref="O3:O4"/>
    <mergeCell ref="P3:S3"/>
    <mergeCell ref="T3:T4"/>
    <mergeCell ref="U3:U4"/>
    <mergeCell ref="V3:V4"/>
    <mergeCell ref="W3:W4"/>
    <mergeCell ref="F3:F4"/>
    <mergeCell ref="L3:L4"/>
    <mergeCell ref="M3:M4"/>
    <mergeCell ref="N3:N4"/>
    <mergeCell ref="X3:X4"/>
    <mergeCell ref="A1:Z1"/>
    <mergeCell ref="A2:A4"/>
    <mergeCell ref="B2:F2"/>
    <mergeCell ref="G2:G4"/>
    <mergeCell ref="H2:H4"/>
    <mergeCell ref="I2:I4"/>
    <mergeCell ref="J2:J4"/>
    <mergeCell ref="K2:K4"/>
    <mergeCell ref="L2:M2"/>
    <mergeCell ref="N2:O2"/>
    <mergeCell ref="P2:X2"/>
    <mergeCell ref="Y2:Z2"/>
    <mergeCell ref="B3:B4"/>
    <mergeCell ref="C3:C4"/>
    <mergeCell ref="D3:D4"/>
    <mergeCell ref="E3:E4"/>
  </mergeCells>
  <pageMargins left="0.70866141732283472" right="0.70866141732283472" top="0.78740157480314965" bottom="0.78740157480314965" header="0.31496062992125984" footer="0.31496062992125984"/>
  <pageSetup paperSize="9" scale="41" fitToHeight="10" orientation="landscape" r:id="rId1"/>
  <headerFooter>
    <oddFooter>&amp;L6.1 Strategický rámec MAP - seznam investičních priorit ZŠ (2021 - 2027) - pro IROP+&amp;R&amp;P/&amp;N</oddFooter>
  </headerFooter>
  <rowBreaks count="1" manualBreakCount="1">
    <brk id="179" max="2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X371"/>
  <sheetViews>
    <sheetView tabSelected="1" view="pageBreakPreview" topLeftCell="A28" zoomScale="85" zoomScaleNormal="85" zoomScaleSheetLayoutView="85" workbookViewId="0">
      <selection activeCell="B214" sqref="B214"/>
    </sheetView>
  </sheetViews>
  <sheetFormatPr defaultRowHeight="15" x14ac:dyDescent="0.25"/>
  <cols>
    <col min="1" max="1" width="6.7109375" style="47" customWidth="1"/>
    <col min="2" max="2" width="26.140625" style="41" customWidth="1"/>
    <col min="3" max="3" width="19.7109375" style="50" customWidth="1"/>
    <col min="5" max="6" width="10" style="39" bestFit="1" customWidth="1"/>
    <col min="7" max="7" width="26.42578125" style="53" customWidth="1"/>
    <col min="8" max="8" width="8.85546875" style="47"/>
    <col min="9" max="9" width="10.7109375" style="47" customWidth="1"/>
    <col min="10" max="10" width="10" style="50" customWidth="1"/>
    <col min="11" max="11" width="28.140625" style="50" customWidth="1"/>
    <col min="12" max="12" width="15.28515625" style="56" customWidth="1"/>
    <col min="13" max="13" width="17.7109375" customWidth="1"/>
  </cols>
  <sheetData>
    <row r="1" spans="1:19" ht="15.75" thickBot="1" x14ac:dyDescent="0.3">
      <c r="A1" s="244" t="s">
        <v>501</v>
      </c>
      <c r="B1" s="245"/>
      <c r="C1" s="245"/>
      <c r="D1" s="245"/>
      <c r="E1" s="245"/>
      <c r="F1" s="245"/>
      <c r="G1" s="245"/>
      <c r="H1" s="245"/>
      <c r="I1" s="245"/>
      <c r="J1" s="245"/>
      <c r="K1" s="245"/>
      <c r="L1" s="245"/>
      <c r="M1" s="245"/>
      <c r="N1" s="245"/>
      <c r="O1" s="245"/>
      <c r="P1" s="245"/>
      <c r="Q1" s="245"/>
      <c r="R1" s="245"/>
      <c r="S1" s="246"/>
    </row>
    <row r="2" spans="1:19" x14ac:dyDescent="0.25">
      <c r="A2" s="247" t="s">
        <v>39</v>
      </c>
      <c r="B2" s="249" t="s">
        <v>40</v>
      </c>
      <c r="C2" s="250"/>
      <c r="D2" s="250"/>
      <c r="E2" s="250"/>
      <c r="F2" s="251"/>
      <c r="G2" s="247" t="s">
        <v>41</v>
      </c>
      <c r="H2" s="252" t="s">
        <v>42</v>
      </c>
      <c r="I2" s="254" t="s">
        <v>43</v>
      </c>
      <c r="J2" s="247" t="s">
        <v>44</v>
      </c>
      <c r="K2" s="247" t="s">
        <v>45</v>
      </c>
      <c r="L2" s="256" t="s">
        <v>46</v>
      </c>
      <c r="M2" s="257"/>
      <c r="N2" s="213" t="s">
        <v>47</v>
      </c>
      <c r="O2" s="214"/>
      <c r="P2" s="213" t="s">
        <v>48</v>
      </c>
      <c r="Q2" s="214"/>
      <c r="R2" s="213" t="s">
        <v>49</v>
      </c>
      <c r="S2" s="214"/>
    </row>
    <row r="3" spans="1:19" ht="142.5" x14ac:dyDescent="0.25">
      <c r="A3" s="248"/>
      <c r="B3" s="153" t="s">
        <v>50</v>
      </c>
      <c r="C3" s="154" t="s">
        <v>51</v>
      </c>
      <c r="D3" s="154" t="s">
        <v>52</v>
      </c>
      <c r="E3" s="176" t="s">
        <v>53</v>
      </c>
      <c r="F3" s="177" t="s">
        <v>54</v>
      </c>
      <c r="G3" s="248"/>
      <c r="H3" s="253"/>
      <c r="I3" s="255"/>
      <c r="J3" s="248"/>
      <c r="K3" s="248"/>
      <c r="L3" s="155" t="s">
        <v>55</v>
      </c>
      <c r="M3" s="178" t="s">
        <v>56</v>
      </c>
      <c r="N3" s="151" t="s">
        <v>57</v>
      </c>
      <c r="O3" s="152" t="s">
        <v>58</v>
      </c>
      <c r="P3" s="179" t="s">
        <v>59</v>
      </c>
      <c r="Q3" s="180" t="s">
        <v>60</v>
      </c>
      <c r="R3" s="181" t="s">
        <v>61</v>
      </c>
      <c r="S3" s="152" t="s">
        <v>62</v>
      </c>
    </row>
    <row r="4" spans="1:19" ht="63.75" x14ac:dyDescent="0.25">
      <c r="A4" s="78">
        <v>1</v>
      </c>
      <c r="B4" s="72" t="s">
        <v>112</v>
      </c>
      <c r="C4" s="72" t="s">
        <v>112</v>
      </c>
      <c r="D4" s="116" t="s">
        <v>291</v>
      </c>
      <c r="E4" s="116" t="s">
        <v>114</v>
      </c>
      <c r="F4" s="116" t="s">
        <v>113</v>
      </c>
      <c r="G4" s="129" t="s">
        <v>115</v>
      </c>
      <c r="H4" s="71" t="s">
        <v>28</v>
      </c>
      <c r="I4" s="71" t="s">
        <v>117</v>
      </c>
      <c r="J4" s="72" t="s">
        <v>116</v>
      </c>
      <c r="K4" s="182" t="s">
        <v>115</v>
      </c>
      <c r="L4" s="77">
        <v>7254355</v>
      </c>
      <c r="M4" s="119">
        <f>L4/100*85</f>
        <v>6166201.75</v>
      </c>
      <c r="N4" s="71">
        <v>2021</v>
      </c>
      <c r="O4" s="71">
        <v>2027</v>
      </c>
      <c r="P4" s="78" t="s">
        <v>118</v>
      </c>
      <c r="Q4" s="71"/>
      <c r="R4" s="71"/>
      <c r="S4" s="71"/>
    </row>
    <row r="5" spans="1:19" ht="25.5" x14ac:dyDescent="0.25">
      <c r="A5" s="78">
        <v>2</v>
      </c>
      <c r="B5" s="72" t="s">
        <v>119</v>
      </c>
      <c r="C5" s="72" t="s">
        <v>307</v>
      </c>
      <c r="D5" s="73">
        <v>72742968</v>
      </c>
      <c r="E5" s="74" t="s">
        <v>120</v>
      </c>
      <c r="F5" s="73">
        <v>600084370</v>
      </c>
      <c r="G5" s="75" t="s">
        <v>121</v>
      </c>
      <c r="H5" s="71" t="s">
        <v>28</v>
      </c>
      <c r="I5" s="71" t="s">
        <v>117</v>
      </c>
      <c r="J5" s="72" t="s">
        <v>123</v>
      </c>
      <c r="K5" s="76" t="s">
        <v>121</v>
      </c>
      <c r="L5" s="77">
        <v>100000</v>
      </c>
      <c r="M5" s="119">
        <f t="shared" ref="M5:M24" si="0">L5/100*85</f>
        <v>85000</v>
      </c>
      <c r="N5" s="71">
        <v>2021</v>
      </c>
      <c r="O5" s="71">
        <v>2027</v>
      </c>
      <c r="P5" s="78"/>
      <c r="Q5" s="71"/>
      <c r="R5" s="71"/>
      <c r="S5" s="71"/>
    </row>
    <row r="6" spans="1:19" ht="25.5" x14ac:dyDescent="0.25">
      <c r="A6" s="78">
        <v>3</v>
      </c>
      <c r="B6" s="72" t="s">
        <v>119</v>
      </c>
      <c r="C6" s="72" t="s">
        <v>307</v>
      </c>
      <c r="D6" s="73">
        <v>72742968</v>
      </c>
      <c r="E6" s="74" t="s">
        <v>120</v>
      </c>
      <c r="F6" s="73">
        <v>600084370</v>
      </c>
      <c r="G6" s="75" t="s">
        <v>122</v>
      </c>
      <c r="H6" s="71" t="s">
        <v>28</v>
      </c>
      <c r="I6" s="71" t="s">
        <v>117</v>
      </c>
      <c r="J6" s="72" t="s">
        <v>123</v>
      </c>
      <c r="K6" s="76" t="s">
        <v>122</v>
      </c>
      <c r="L6" s="77">
        <v>500000</v>
      </c>
      <c r="M6" s="119">
        <f t="shared" si="0"/>
        <v>425000</v>
      </c>
      <c r="N6" s="71">
        <v>2021</v>
      </c>
      <c r="O6" s="71">
        <v>2027</v>
      </c>
      <c r="P6" s="78"/>
      <c r="Q6" s="71"/>
      <c r="R6" s="71"/>
      <c r="S6" s="71"/>
    </row>
    <row r="7" spans="1:19" ht="25.5" x14ac:dyDescent="0.25">
      <c r="A7" s="78">
        <v>4</v>
      </c>
      <c r="B7" s="72" t="s">
        <v>152</v>
      </c>
      <c r="C7" s="72" t="s">
        <v>152</v>
      </c>
      <c r="D7" s="116" t="s">
        <v>154</v>
      </c>
      <c r="E7" s="74" t="s">
        <v>317</v>
      </c>
      <c r="F7" s="73" t="s">
        <v>317</v>
      </c>
      <c r="G7" s="117" t="s">
        <v>153</v>
      </c>
      <c r="H7" s="71" t="s">
        <v>28</v>
      </c>
      <c r="I7" s="71" t="s">
        <v>117</v>
      </c>
      <c r="J7" s="72" t="s">
        <v>143</v>
      </c>
      <c r="K7" s="118" t="s">
        <v>153</v>
      </c>
      <c r="L7" s="77">
        <v>60000000</v>
      </c>
      <c r="M7" s="119">
        <f t="shared" si="0"/>
        <v>51000000</v>
      </c>
      <c r="N7" s="71">
        <v>2021</v>
      </c>
      <c r="O7" s="71">
        <v>2027</v>
      </c>
      <c r="P7" s="78" t="s">
        <v>118</v>
      </c>
      <c r="Q7" s="71"/>
      <c r="R7" s="71"/>
      <c r="S7" s="71"/>
    </row>
    <row r="8" spans="1:19" ht="25.5" x14ac:dyDescent="0.25">
      <c r="A8" s="78">
        <v>5</v>
      </c>
      <c r="B8" s="87" t="s">
        <v>124</v>
      </c>
      <c r="C8" s="87" t="s">
        <v>152</v>
      </c>
      <c r="D8" s="88">
        <v>61514811</v>
      </c>
      <c r="E8" s="89" t="s">
        <v>126</v>
      </c>
      <c r="F8" s="89" t="s">
        <v>125</v>
      </c>
      <c r="G8" s="90" t="s">
        <v>127</v>
      </c>
      <c r="H8" s="91" t="s">
        <v>28</v>
      </c>
      <c r="I8" s="91" t="s">
        <v>117</v>
      </c>
      <c r="J8" s="92" t="s">
        <v>136</v>
      </c>
      <c r="K8" s="93" t="s">
        <v>127</v>
      </c>
      <c r="L8" s="94">
        <v>2500000</v>
      </c>
      <c r="M8" s="119">
        <f t="shared" si="0"/>
        <v>2125000</v>
      </c>
      <c r="N8" s="71">
        <v>2021</v>
      </c>
      <c r="O8" s="71">
        <v>2027</v>
      </c>
      <c r="P8" s="78"/>
      <c r="Q8" s="71"/>
      <c r="R8" s="71"/>
      <c r="S8" s="71"/>
    </row>
    <row r="9" spans="1:19" ht="25.5" x14ac:dyDescent="0.25">
      <c r="A9" s="78">
        <v>6</v>
      </c>
      <c r="B9" s="87" t="s">
        <v>124</v>
      </c>
      <c r="C9" s="87" t="s">
        <v>152</v>
      </c>
      <c r="D9" s="88">
        <v>61514811</v>
      </c>
      <c r="E9" s="89" t="s">
        <v>126</v>
      </c>
      <c r="F9" s="89" t="s">
        <v>125</v>
      </c>
      <c r="G9" s="90" t="s">
        <v>128</v>
      </c>
      <c r="H9" s="91" t="s">
        <v>28</v>
      </c>
      <c r="I9" s="91" t="s">
        <v>117</v>
      </c>
      <c r="J9" s="92" t="s">
        <v>136</v>
      </c>
      <c r="K9" s="93" t="s">
        <v>128</v>
      </c>
      <c r="L9" s="94">
        <v>7000000</v>
      </c>
      <c r="M9" s="119">
        <f t="shared" si="0"/>
        <v>5950000</v>
      </c>
      <c r="N9" s="71">
        <v>2021</v>
      </c>
      <c r="O9" s="71">
        <v>2027</v>
      </c>
      <c r="P9" s="78"/>
      <c r="Q9" s="71"/>
      <c r="R9" s="71"/>
      <c r="S9" s="71"/>
    </row>
    <row r="10" spans="1:19" ht="38.25" x14ac:dyDescent="0.25">
      <c r="A10" s="78">
        <v>7</v>
      </c>
      <c r="B10" s="87" t="s">
        <v>124</v>
      </c>
      <c r="C10" s="87" t="s">
        <v>152</v>
      </c>
      <c r="D10" s="88">
        <v>61514811</v>
      </c>
      <c r="E10" s="89" t="s">
        <v>126</v>
      </c>
      <c r="F10" s="89" t="s">
        <v>125</v>
      </c>
      <c r="G10" s="90" t="s">
        <v>129</v>
      </c>
      <c r="H10" s="91" t="s">
        <v>28</v>
      </c>
      <c r="I10" s="91" t="s">
        <v>117</v>
      </c>
      <c r="J10" s="92" t="s">
        <v>136</v>
      </c>
      <c r="K10" s="93" t="s">
        <v>129</v>
      </c>
      <c r="L10" s="94">
        <v>250000</v>
      </c>
      <c r="M10" s="119">
        <f t="shared" si="0"/>
        <v>212500</v>
      </c>
      <c r="N10" s="71">
        <v>2021</v>
      </c>
      <c r="O10" s="71">
        <v>2027</v>
      </c>
      <c r="P10" s="78"/>
      <c r="Q10" s="71"/>
      <c r="R10" s="71"/>
      <c r="S10" s="71"/>
    </row>
    <row r="11" spans="1:19" ht="51" x14ac:dyDescent="0.25">
      <c r="A11" s="78">
        <v>8</v>
      </c>
      <c r="B11" s="87" t="s">
        <v>124</v>
      </c>
      <c r="C11" s="87" t="s">
        <v>152</v>
      </c>
      <c r="D11" s="88">
        <v>61514811</v>
      </c>
      <c r="E11" s="89" t="s">
        <v>126</v>
      </c>
      <c r="F11" s="89" t="s">
        <v>125</v>
      </c>
      <c r="G11" s="90" t="s">
        <v>130</v>
      </c>
      <c r="H11" s="91" t="s">
        <v>28</v>
      </c>
      <c r="I11" s="91" t="s">
        <v>117</v>
      </c>
      <c r="J11" s="92" t="s">
        <v>136</v>
      </c>
      <c r="K11" s="93" t="s">
        <v>130</v>
      </c>
      <c r="L11" s="94">
        <v>100000</v>
      </c>
      <c r="M11" s="119">
        <f t="shared" si="0"/>
        <v>85000</v>
      </c>
      <c r="N11" s="71">
        <v>2021</v>
      </c>
      <c r="O11" s="71">
        <v>2027</v>
      </c>
      <c r="P11" s="78"/>
      <c r="Q11" s="71"/>
      <c r="R11" s="71"/>
      <c r="S11" s="71"/>
    </row>
    <row r="12" spans="1:19" ht="38.25" x14ac:dyDescent="0.25">
      <c r="A12" s="78">
        <v>9</v>
      </c>
      <c r="B12" s="87" t="s">
        <v>124</v>
      </c>
      <c r="C12" s="87" t="s">
        <v>152</v>
      </c>
      <c r="D12" s="88">
        <v>61514811</v>
      </c>
      <c r="E12" s="89" t="s">
        <v>126</v>
      </c>
      <c r="F12" s="89" t="s">
        <v>125</v>
      </c>
      <c r="G12" s="90" t="s">
        <v>131</v>
      </c>
      <c r="H12" s="91" t="s">
        <v>28</v>
      </c>
      <c r="I12" s="91" t="s">
        <v>117</v>
      </c>
      <c r="J12" s="92" t="s">
        <v>136</v>
      </c>
      <c r="K12" s="96" t="s">
        <v>131</v>
      </c>
      <c r="L12" s="94">
        <v>1500000</v>
      </c>
      <c r="M12" s="119">
        <f t="shared" si="0"/>
        <v>1275000</v>
      </c>
      <c r="N12" s="71">
        <v>2021</v>
      </c>
      <c r="O12" s="71">
        <v>2027</v>
      </c>
      <c r="P12" s="78"/>
      <c r="Q12" s="71"/>
      <c r="R12" s="71"/>
      <c r="S12" s="71"/>
    </row>
    <row r="13" spans="1:19" ht="25.5" x14ac:dyDescent="0.25">
      <c r="A13" s="78">
        <v>10</v>
      </c>
      <c r="B13" s="97" t="s">
        <v>132</v>
      </c>
      <c r="C13" s="87" t="s">
        <v>152</v>
      </c>
      <c r="D13" s="97">
        <v>61514870</v>
      </c>
      <c r="E13" s="98" t="s">
        <v>134</v>
      </c>
      <c r="F13" s="98" t="s">
        <v>133</v>
      </c>
      <c r="G13" s="99" t="s">
        <v>135</v>
      </c>
      <c r="H13" s="91" t="s">
        <v>28</v>
      </c>
      <c r="I13" s="91" t="s">
        <v>117</v>
      </c>
      <c r="J13" s="92" t="s">
        <v>136</v>
      </c>
      <c r="K13" s="97" t="s">
        <v>135</v>
      </c>
      <c r="L13" s="120">
        <v>200000</v>
      </c>
      <c r="M13" s="119">
        <f t="shared" si="0"/>
        <v>170000</v>
      </c>
      <c r="N13" s="71">
        <v>2021</v>
      </c>
      <c r="O13" s="71">
        <v>2027</v>
      </c>
      <c r="P13" s="78"/>
      <c r="Q13" s="71"/>
      <c r="R13" s="71"/>
      <c r="S13" s="71"/>
    </row>
    <row r="14" spans="1:19" ht="38.25" x14ac:dyDescent="0.25">
      <c r="A14" s="78">
        <v>11</v>
      </c>
      <c r="B14" s="87" t="s">
        <v>137</v>
      </c>
      <c r="C14" s="87" t="s">
        <v>152</v>
      </c>
      <c r="D14" s="97">
        <v>46070915</v>
      </c>
      <c r="E14" s="98" t="s">
        <v>139</v>
      </c>
      <c r="F14" s="98" t="s">
        <v>138</v>
      </c>
      <c r="G14" s="90" t="s">
        <v>140</v>
      </c>
      <c r="H14" s="91" t="s">
        <v>28</v>
      </c>
      <c r="I14" s="91" t="s">
        <v>117</v>
      </c>
      <c r="J14" s="92" t="s">
        <v>143</v>
      </c>
      <c r="K14" s="96" t="s">
        <v>140</v>
      </c>
      <c r="L14" s="100">
        <v>120000</v>
      </c>
      <c r="M14" s="119">
        <f t="shared" si="0"/>
        <v>102000</v>
      </c>
      <c r="N14" s="71">
        <v>2021</v>
      </c>
      <c r="O14" s="71">
        <v>2027</v>
      </c>
      <c r="P14" s="78"/>
      <c r="Q14" s="71"/>
      <c r="R14" s="71"/>
      <c r="S14" s="71"/>
    </row>
    <row r="15" spans="1:19" ht="38.25" x14ac:dyDescent="0.25">
      <c r="A15" s="78">
        <v>12</v>
      </c>
      <c r="B15" s="87" t="s">
        <v>137</v>
      </c>
      <c r="C15" s="87" t="s">
        <v>152</v>
      </c>
      <c r="D15" s="97">
        <v>46070915</v>
      </c>
      <c r="E15" s="98" t="s">
        <v>139</v>
      </c>
      <c r="F15" s="98" t="s">
        <v>138</v>
      </c>
      <c r="G15" s="99" t="s">
        <v>141</v>
      </c>
      <c r="H15" s="91" t="s">
        <v>28</v>
      </c>
      <c r="I15" s="91" t="s">
        <v>117</v>
      </c>
      <c r="J15" s="87" t="s">
        <v>143</v>
      </c>
      <c r="K15" s="97" t="s">
        <v>141</v>
      </c>
      <c r="L15" s="100">
        <v>100000</v>
      </c>
      <c r="M15" s="119">
        <f t="shared" si="0"/>
        <v>85000</v>
      </c>
      <c r="N15" s="71">
        <v>2021</v>
      </c>
      <c r="O15" s="71">
        <v>2027</v>
      </c>
      <c r="P15" s="78"/>
      <c r="Q15" s="71"/>
      <c r="R15" s="71"/>
      <c r="S15" s="71"/>
    </row>
    <row r="16" spans="1:19" ht="38.25" x14ac:dyDescent="0.25">
      <c r="A16" s="78">
        <v>13</v>
      </c>
      <c r="B16" s="87" t="s">
        <v>137</v>
      </c>
      <c r="C16" s="87" t="s">
        <v>152</v>
      </c>
      <c r="D16" s="97">
        <v>46070915</v>
      </c>
      <c r="E16" s="98" t="s">
        <v>139</v>
      </c>
      <c r="F16" s="98" t="s">
        <v>138</v>
      </c>
      <c r="G16" s="99" t="s">
        <v>142</v>
      </c>
      <c r="H16" s="91" t="s">
        <v>28</v>
      </c>
      <c r="I16" s="91" t="s">
        <v>117</v>
      </c>
      <c r="J16" s="87" t="s">
        <v>143</v>
      </c>
      <c r="K16" s="97" t="s">
        <v>142</v>
      </c>
      <c r="L16" s="100">
        <v>50000</v>
      </c>
      <c r="M16" s="119">
        <f t="shared" si="0"/>
        <v>42500</v>
      </c>
      <c r="N16" s="71">
        <v>2021</v>
      </c>
      <c r="O16" s="71">
        <v>2027</v>
      </c>
      <c r="P16" s="78"/>
      <c r="Q16" s="71"/>
      <c r="R16" s="71"/>
      <c r="S16" s="71"/>
    </row>
    <row r="17" spans="1:19" ht="25.5" x14ac:dyDescent="0.25">
      <c r="A17" s="78">
        <v>14</v>
      </c>
      <c r="B17" s="101" t="s">
        <v>119</v>
      </c>
      <c r="C17" s="87" t="s">
        <v>307</v>
      </c>
      <c r="D17" s="97">
        <v>72742968</v>
      </c>
      <c r="E17" s="98" t="s">
        <v>120</v>
      </c>
      <c r="F17" s="97">
        <v>600084370</v>
      </c>
      <c r="G17" s="102" t="s">
        <v>144</v>
      </c>
      <c r="H17" s="95" t="s">
        <v>28</v>
      </c>
      <c r="I17" s="95" t="s">
        <v>117</v>
      </c>
      <c r="J17" s="87" t="s">
        <v>123</v>
      </c>
      <c r="K17" s="103" t="s">
        <v>144</v>
      </c>
      <c r="L17" s="100">
        <v>200000</v>
      </c>
      <c r="M17" s="119">
        <f t="shared" si="0"/>
        <v>170000</v>
      </c>
      <c r="N17" s="71">
        <v>2021</v>
      </c>
      <c r="O17" s="71">
        <v>2027</v>
      </c>
      <c r="P17" s="78"/>
      <c r="Q17" s="71"/>
      <c r="R17" s="71"/>
      <c r="S17" s="71"/>
    </row>
    <row r="18" spans="1:19" ht="25.5" x14ac:dyDescent="0.25">
      <c r="A18" s="78">
        <v>15</v>
      </c>
      <c r="B18" s="101" t="s">
        <v>119</v>
      </c>
      <c r="C18" s="87" t="s">
        <v>307</v>
      </c>
      <c r="D18" s="97">
        <v>72742968</v>
      </c>
      <c r="E18" s="98" t="s">
        <v>120</v>
      </c>
      <c r="F18" s="97">
        <v>600084370</v>
      </c>
      <c r="G18" s="104" t="s">
        <v>145</v>
      </c>
      <c r="H18" s="95" t="s">
        <v>28</v>
      </c>
      <c r="I18" s="95" t="s">
        <v>117</v>
      </c>
      <c r="J18" s="87" t="s">
        <v>123</v>
      </c>
      <c r="K18" s="105" t="s">
        <v>145</v>
      </c>
      <c r="L18" s="100">
        <v>1000000</v>
      </c>
      <c r="M18" s="119">
        <f t="shared" si="0"/>
        <v>850000</v>
      </c>
      <c r="N18" s="71">
        <v>2021</v>
      </c>
      <c r="O18" s="71">
        <v>2027</v>
      </c>
      <c r="P18" s="78"/>
      <c r="Q18" s="71"/>
      <c r="R18" s="71"/>
      <c r="S18" s="71"/>
    </row>
    <row r="19" spans="1:19" ht="25.5" x14ac:dyDescent="0.25">
      <c r="A19" s="78">
        <v>16</v>
      </c>
      <c r="B19" s="101" t="s">
        <v>119</v>
      </c>
      <c r="C19" s="87" t="s">
        <v>307</v>
      </c>
      <c r="D19" s="97">
        <v>72742968</v>
      </c>
      <c r="E19" s="98" t="s">
        <v>120</v>
      </c>
      <c r="F19" s="97">
        <v>600084370</v>
      </c>
      <c r="G19" s="99" t="s">
        <v>146</v>
      </c>
      <c r="H19" s="95" t="s">
        <v>28</v>
      </c>
      <c r="I19" s="95" t="s">
        <v>117</v>
      </c>
      <c r="J19" s="87" t="s">
        <v>123</v>
      </c>
      <c r="K19" s="97" t="s">
        <v>146</v>
      </c>
      <c r="L19" s="100">
        <v>3000000</v>
      </c>
      <c r="M19" s="119">
        <f t="shared" si="0"/>
        <v>2550000</v>
      </c>
      <c r="N19" s="71">
        <v>2021</v>
      </c>
      <c r="O19" s="71">
        <v>2027</v>
      </c>
      <c r="P19" s="78"/>
      <c r="Q19" s="71"/>
      <c r="R19" s="71"/>
      <c r="S19" s="71"/>
    </row>
    <row r="20" spans="1:19" ht="38.25" x14ac:dyDescent="0.25">
      <c r="A20" s="78">
        <v>17</v>
      </c>
      <c r="B20" s="83" t="s">
        <v>147</v>
      </c>
      <c r="C20" s="87" t="s">
        <v>312</v>
      </c>
      <c r="D20" s="106">
        <v>60232765</v>
      </c>
      <c r="E20" s="106">
        <v>107568250</v>
      </c>
      <c r="F20" s="106">
        <v>600084272</v>
      </c>
      <c r="G20" s="83" t="s">
        <v>148</v>
      </c>
      <c r="H20" s="95" t="s">
        <v>28</v>
      </c>
      <c r="I20" s="95" t="s">
        <v>117</v>
      </c>
      <c r="J20" s="87" t="s">
        <v>151</v>
      </c>
      <c r="K20" s="83" t="s">
        <v>148</v>
      </c>
      <c r="L20" s="100">
        <v>800000</v>
      </c>
      <c r="M20" s="119">
        <f t="shared" si="0"/>
        <v>680000</v>
      </c>
      <c r="N20" s="71">
        <v>2021</v>
      </c>
      <c r="O20" s="71">
        <v>2027</v>
      </c>
      <c r="P20" s="78"/>
      <c r="Q20" s="71"/>
      <c r="R20" s="71"/>
      <c r="S20" s="71"/>
    </row>
    <row r="21" spans="1:19" ht="38.25" x14ac:dyDescent="0.25">
      <c r="A21" s="78">
        <v>18</v>
      </c>
      <c r="B21" s="83" t="s">
        <v>147</v>
      </c>
      <c r="C21" s="87" t="s">
        <v>312</v>
      </c>
      <c r="D21" s="106">
        <v>60232765</v>
      </c>
      <c r="E21" s="106">
        <v>107568250</v>
      </c>
      <c r="F21" s="106">
        <v>600084272</v>
      </c>
      <c r="G21" s="107" t="s">
        <v>149</v>
      </c>
      <c r="H21" s="95" t="s">
        <v>28</v>
      </c>
      <c r="I21" s="95" t="s">
        <v>117</v>
      </c>
      <c r="J21" s="87" t="s">
        <v>151</v>
      </c>
      <c r="K21" s="107" t="s">
        <v>149</v>
      </c>
      <c r="L21" s="100">
        <v>1500000</v>
      </c>
      <c r="M21" s="119">
        <f t="shared" si="0"/>
        <v>1275000</v>
      </c>
      <c r="N21" s="71">
        <v>2021</v>
      </c>
      <c r="O21" s="71">
        <v>2027</v>
      </c>
      <c r="P21" s="78"/>
      <c r="Q21" s="71"/>
      <c r="R21" s="71"/>
      <c r="S21" s="71"/>
    </row>
    <row r="22" spans="1:19" ht="25.5" x14ac:dyDescent="0.25">
      <c r="A22" s="78">
        <v>19</v>
      </c>
      <c r="B22" s="83" t="s">
        <v>147</v>
      </c>
      <c r="C22" s="87" t="s">
        <v>312</v>
      </c>
      <c r="D22" s="106">
        <v>60232765</v>
      </c>
      <c r="E22" s="106">
        <v>107568250</v>
      </c>
      <c r="F22" s="106">
        <v>600084272</v>
      </c>
      <c r="G22" s="83" t="s">
        <v>150</v>
      </c>
      <c r="H22" s="95" t="s">
        <v>28</v>
      </c>
      <c r="I22" s="95" t="s">
        <v>117</v>
      </c>
      <c r="J22" s="87" t="s">
        <v>151</v>
      </c>
      <c r="K22" s="83" t="s">
        <v>150</v>
      </c>
      <c r="L22" s="100">
        <v>1000000</v>
      </c>
      <c r="M22" s="119">
        <f t="shared" si="0"/>
        <v>850000</v>
      </c>
      <c r="N22" s="71">
        <v>2021</v>
      </c>
      <c r="O22" s="71">
        <v>2027</v>
      </c>
      <c r="P22" s="78"/>
      <c r="Q22" s="71"/>
      <c r="R22" s="71"/>
      <c r="S22" s="71"/>
    </row>
    <row r="23" spans="1:19" ht="51" x14ac:dyDescent="0.25">
      <c r="A23" s="78">
        <v>20</v>
      </c>
      <c r="B23" s="75" t="s">
        <v>246</v>
      </c>
      <c r="C23" s="79" t="s">
        <v>313</v>
      </c>
      <c r="D23" s="78">
        <v>72745380</v>
      </c>
      <c r="E23" s="81" t="s">
        <v>248</v>
      </c>
      <c r="F23" s="81" t="s">
        <v>247</v>
      </c>
      <c r="G23" s="82" t="s">
        <v>380</v>
      </c>
      <c r="H23" s="121" t="s">
        <v>28</v>
      </c>
      <c r="I23" s="78" t="s">
        <v>117</v>
      </c>
      <c r="J23" s="79" t="s">
        <v>252</v>
      </c>
      <c r="K23" s="82" t="s">
        <v>380</v>
      </c>
      <c r="L23" s="80">
        <v>2000000</v>
      </c>
      <c r="M23" s="80">
        <f t="shared" si="0"/>
        <v>1700000</v>
      </c>
      <c r="N23" s="71">
        <v>2021</v>
      </c>
      <c r="O23" s="71">
        <v>2027</v>
      </c>
      <c r="P23" s="78"/>
      <c r="Q23" s="71"/>
      <c r="R23" s="71"/>
      <c r="S23" s="71"/>
    </row>
    <row r="24" spans="1:19" ht="51" x14ac:dyDescent="0.25">
      <c r="A24" s="78">
        <v>21</v>
      </c>
      <c r="B24" s="75" t="s">
        <v>246</v>
      </c>
      <c r="C24" s="79" t="s">
        <v>313</v>
      </c>
      <c r="D24" s="78">
        <v>72745380</v>
      </c>
      <c r="E24" s="81" t="s">
        <v>248</v>
      </c>
      <c r="F24" s="81" t="s">
        <v>247</v>
      </c>
      <c r="G24" s="82" t="s">
        <v>382</v>
      </c>
      <c r="H24" s="121" t="s">
        <v>28</v>
      </c>
      <c r="I24" s="78" t="s">
        <v>117</v>
      </c>
      <c r="J24" s="79" t="s">
        <v>252</v>
      </c>
      <c r="K24" s="82" t="s">
        <v>382</v>
      </c>
      <c r="L24" s="80">
        <v>350000</v>
      </c>
      <c r="M24" s="80">
        <f t="shared" si="0"/>
        <v>297500</v>
      </c>
      <c r="N24" s="71">
        <v>2021</v>
      </c>
      <c r="O24" s="71">
        <v>2027</v>
      </c>
      <c r="P24" s="78"/>
      <c r="Q24" s="71"/>
      <c r="R24" s="71"/>
      <c r="S24" s="71"/>
    </row>
    <row r="25" spans="1:19" ht="268.5" x14ac:dyDescent="0.25">
      <c r="A25" s="78">
        <v>22</v>
      </c>
      <c r="B25" s="72" t="s">
        <v>332</v>
      </c>
      <c r="C25" s="72" t="s">
        <v>396</v>
      </c>
      <c r="D25" s="71">
        <v>70901619</v>
      </c>
      <c r="E25" s="71">
        <v>181038811</v>
      </c>
      <c r="F25" s="71">
        <v>600001431</v>
      </c>
      <c r="G25" s="72" t="s">
        <v>397</v>
      </c>
      <c r="H25" s="71" t="s">
        <v>28</v>
      </c>
      <c r="I25" s="78" t="s">
        <v>117</v>
      </c>
      <c r="J25" s="71" t="s">
        <v>136</v>
      </c>
      <c r="K25" s="126" t="s">
        <v>398</v>
      </c>
      <c r="L25" s="122">
        <v>37000000</v>
      </c>
      <c r="M25" s="122">
        <f>L25/100*85</f>
        <v>31450000</v>
      </c>
      <c r="N25" s="71">
        <v>2022</v>
      </c>
      <c r="O25" s="71">
        <v>2027</v>
      </c>
      <c r="P25" s="78"/>
      <c r="Q25" s="78" t="s">
        <v>388</v>
      </c>
      <c r="R25" s="72" t="s">
        <v>399</v>
      </c>
      <c r="S25" s="71" t="s">
        <v>296</v>
      </c>
    </row>
    <row r="26" spans="1:19" ht="294" x14ac:dyDescent="0.25">
      <c r="A26" s="78">
        <v>23</v>
      </c>
      <c r="B26" s="72" t="s">
        <v>332</v>
      </c>
      <c r="C26" s="72" t="s">
        <v>396</v>
      </c>
      <c r="D26" s="71">
        <v>70901619</v>
      </c>
      <c r="E26" s="71">
        <v>181038811</v>
      </c>
      <c r="F26" s="71">
        <v>600001431</v>
      </c>
      <c r="G26" s="72" t="s">
        <v>400</v>
      </c>
      <c r="H26" s="71" t="s">
        <v>28</v>
      </c>
      <c r="I26" s="78" t="s">
        <v>117</v>
      </c>
      <c r="J26" s="71" t="s">
        <v>136</v>
      </c>
      <c r="K26" s="127" t="s">
        <v>401</v>
      </c>
      <c r="L26" s="122">
        <v>15000000</v>
      </c>
      <c r="M26" s="122">
        <f>L26/100*85</f>
        <v>12750000</v>
      </c>
      <c r="N26" s="71">
        <v>2022</v>
      </c>
      <c r="O26" s="71">
        <v>2027</v>
      </c>
      <c r="P26" s="78" t="s">
        <v>388</v>
      </c>
      <c r="Q26" s="78" t="s">
        <v>388</v>
      </c>
      <c r="R26" s="72" t="s">
        <v>399</v>
      </c>
      <c r="S26" s="71" t="s">
        <v>296</v>
      </c>
    </row>
    <row r="27" spans="1:19" ht="90" x14ac:dyDescent="0.25">
      <c r="A27" s="78">
        <v>24</v>
      </c>
      <c r="B27" s="158" t="s">
        <v>465</v>
      </c>
      <c r="C27" s="158" t="s">
        <v>466</v>
      </c>
      <c r="D27" s="158">
        <v>70971323</v>
      </c>
      <c r="E27" s="158">
        <v>107568187</v>
      </c>
      <c r="F27" s="158">
        <v>600084230</v>
      </c>
      <c r="G27" s="158" t="s">
        <v>467</v>
      </c>
      <c r="H27" s="158" t="s">
        <v>468</v>
      </c>
      <c r="I27" s="158" t="s">
        <v>143</v>
      </c>
      <c r="J27" s="158" t="s">
        <v>285</v>
      </c>
      <c r="K27" s="127" t="str">
        <f>G27</f>
        <v>Výstavba nové mateřské školy v obci Novosedlice</v>
      </c>
      <c r="L27" s="183">
        <v>75000000</v>
      </c>
      <c r="M27" s="183">
        <f>L27/100*70</f>
        <v>52500000</v>
      </c>
      <c r="N27" s="184">
        <v>2024</v>
      </c>
      <c r="O27" s="184">
        <v>2027</v>
      </c>
      <c r="P27" s="184" t="s">
        <v>297</v>
      </c>
      <c r="Q27" s="184" t="s">
        <v>297</v>
      </c>
      <c r="R27" s="158" t="s">
        <v>469</v>
      </c>
      <c r="S27" s="184" t="s">
        <v>296</v>
      </c>
    </row>
    <row r="28" spans="1:19" ht="60" x14ac:dyDescent="0.25">
      <c r="A28" s="78">
        <v>25</v>
      </c>
      <c r="B28" s="158" t="s">
        <v>465</v>
      </c>
      <c r="C28" s="158" t="s">
        <v>466</v>
      </c>
      <c r="D28" s="158">
        <v>70971323</v>
      </c>
      <c r="E28" s="158">
        <v>107568187</v>
      </c>
      <c r="F28" s="158">
        <v>600084230</v>
      </c>
      <c r="G28" s="158" t="s">
        <v>470</v>
      </c>
      <c r="H28" s="158" t="s">
        <v>468</v>
      </c>
      <c r="I28" s="158" t="s">
        <v>143</v>
      </c>
      <c r="J28" s="158" t="s">
        <v>285</v>
      </c>
      <c r="K28" s="127" t="str">
        <f>G28</f>
        <v>Rekonstrukce stávající budovy mateřské školy v obci Novosedlice a vybudování únikové cesty</v>
      </c>
      <c r="L28" s="183">
        <v>32000000</v>
      </c>
      <c r="M28" s="183">
        <f>L28/100*85</f>
        <v>27200000</v>
      </c>
      <c r="N28" s="184">
        <v>2024</v>
      </c>
      <c r="O28" s="184">
        <v>2025</v>
      </c>
      <c r="P28" s="184" t="s">
        <v>296</v>
      </c>
      <c r="Q28" s="184" t="s">
        <v>297</v>
      </c>
      <c r="R28" s="158" t="s">
        <v>471</v>
      </c>
      <c r="S28" s="184" t="s">
        <v>296</v>
      </c>
    </row>
    <row r="29" spans="1:19" x14ac:dyDescent="0.25">
      <c r="A29" s="150" t="s">
        <v>473</v>
      </c>
      <c r="B29" s="111"/>
      <c r="C29" s="111"/>
      <c r="D29" s="110"/>
      <c r="E29" s="110"/>
      <c r="F29" s="110"/>
      <c r="G29" s="111"/>
      <c r="H29" s="110"/>
      <c r="I29" s="109"/>
      <c r="J29" s="110"/>
      <c r="K29" s="156"/>
      <c r="L29" s="157"/>
      <c r="M29" s="157"/>
      <c r="N29" s="110"/>
      <c r="O29" s="110"/>
      <c r="P29" s="109"/>
      <c r="Q29" s="109"/>
      <c r="R29" s="111"/>
      <c r="S29" s="110"/>
    </row>
    <row r="30" spans="1:19" x14ac:dyDescent="0.25">
      <c r="A30" s="109"/>
      <c r="B30" s="111"/>
      <c r="C30" s="111"/>
      <c r="D30" s="110"/>
      <c r="E30" s="110"/>
      <c r="F30" s="110"/>
      <c r="G30" s="111"/>
      <c r="H30" s="110"/>
      <c r="I30" s="111"/>
      <c r="J30" s="111"/>
      <c r="K30" s="111"/>
      <c r="L30" s="111"/>
      <c r="M30" s="111"/>
      <c r="N30" s="111"/>
      <c r="O30" s="111"/>
      <c r="P30" s="111"/>
      <c r="Q30" s="111"/>
      <c r="R30" s="111"/>
      <c r="S30" s="111"/>
    </row>
    <row r="31" spans="1:19" x14ac:dyDescent="0.25">
      <c r="B31" s="111"/>
      <c r="C31" s="111"/>
      <c r="D31" s="112"/>
      <c r="E31" s="113"/>
      <c r="F31" s="114"/>
      <c r="G31" s="115"/>
      <c r="H31" s="110"/>
      <c r="I31" s="111"/>
      <c r="J31" s="111"/>
      <c r="K31" s="111"/>
      <c r="L31" s="111"/>
      <c r="M31" s="111"/>
      <c r="N31" s="111"/>
      <c r="O31" s="111"/>
      <c r="P31" s="111"/>
      <c r="Q31" s="111"/>
      <c r="R31" s="111"/>
      <c r="S31" s="111"/>
    </row>
    <row r="32" spans="1:19" x14ac:dyDescent="0.25">
      <c r="A32" s="109"/>
      <c r="B32" s="111"/>
      <c r="C32" s="111"/>
      <c r="D32" s="112"/>
      <c r="E32" s="113"/>
      <c r="F32" s="114"/>
      <c r="G32" s="115"/>
      <c r="H32" s="110"/>
      <c r="I32" s="111"/>
      <c r="J32" s="111"/>
      <c r="K32" s="111"/>
      <c r="L32" s="111"/>
      <c r="M32" s="111"/>
      <c r="N32" s="111"/>
      <c r="O32" s="111"/>
      <c r="P32" s="111"/>
      <c r="Q32" s="111"/>
      <c r="R32" s="111"/>
      <c r="S32" s="111"/>
    </row>
    <row r="33" spans="1:24" x14ac:dyDescent="0.25">
      <c r="A33" s="45"/>
      <c r="B33" s="40"/>
      <c r="C33" s="48"/>
      <c r="D33" s="27"/>
      <c r="E33" s="37"/>
      <c r="F33" s="37"/>
      <c r="G33" s="51"/>
      <c r="H33" s="33"/>
      <c r="I33" s="111"/>
      <c r="J33" s="111"/>
      <c r="K33" s="111"/>
      <c r="L33" s="111"/>
      <c r="M33" s="111"/>
      <c r="N33" s="111"/>
      <c r="O33" s="111"/>
      <c r="P33" s="111"/>
      <c r="Q33" s="111"/>
      <c r="R33" s="111"/>
      <c r="S33" s="111"/>
    </row>
    <row r="34" spans="1:24" x14ac:dyDescent="0.25">
      <c r="B34" s="40"/>
      <c r="C34" s="48"/>
      <c r="D34" s="27"/>
      <c r="E34" s="37"/>
      <c r="F34" s="37"/>
      <c r="G34" s="51"/>
      <c r="H34" s="33"/>
      <c r="I34" s="111"/>
      <c r="J34" s="111"/>
      <c r="K34" s="111"/>
      <c r="L34" s="111"/>
      <c r="M34" s="111"/>
      <c r="N34" s="111"/>
      <c r="O34" s="111"/>
      <c r="P34" s="111"/>
      <c r="Q34" s="111"/>
      <c r="R34" s="111"/>
      <c r="S34" s="111"/>
    </row>
    <row r="35" spans="1:24" x14ac:dyDescent="0.25">
      <c r="I35" s="111"/>
      <c r="J35" s="111"/>
      <c r="K35" s="111"/>
      <c r="L35" s="111"/>
      <c r="M35" s="111"/>
      <c r="N35" s="111"/>
      <c r="O35" s="111"/>
      <c r="P35" s="111"/>
      <c r="Q35" s="111"/>
      <c r="R35" s="111"/>
      <c r="S35" s="111"/>
    </row>
    <row r="36" spans="1:24" x14ac:dyDescent="0.25">
      <c r="I36" s="111"/>
      <c r="J36" s="111"/>
      <c r="K36" s="111"/>
      <c r="L36" s="111"/>
      <c r="M36" s="111"/>
      <c r="N36" s="111"/>
      <c r="O36" s="111"/>
      <c r="P36" s="111"/>
      <c r="Q36" s="111"/>
      <c r="R36" s="111"/>
      <c r="S36" s="111"/>
    </row>
    <row r="37" spans="1:24" x14ac:dyDescent="0.25">
      <c r="I37" s="111"/>
      <c r="J37" s="111"/>
      <c r="K37" s="111"/>
      <c r="L37" s="111"/>
      <c r="M37" s="111"/>
      <c r="N37" s="111"/>
      <c r="O37" s="111"/>
      <c r="P37" s="111"/>
      <c r="Q37" s="111"/>
      <c r="R37" s="111"/>
      <c r="S37" s="111"/>
      <c r="T37" s="48"/>
      <c r="U37" s="48"/>
      <c r="V37" s="48"/>
      <c r="W37" s="48"/>
      <c r="X37" s="48"/>
    </row>
    <row r="38" spans="1:24" ht="30" customHeight="1" x14ac:dyDescent="0.25">
      <c r="A38" s="33" t="s">
        <v>63</v>
      </c>
      <c r="B38" s="40"/>
      <c r="C38" s="48"/>
      <c r="D38" s="27"/>
      <c r="E38" s="37"/>
      <c r="F38" s="37"/>
      <c r="G38" s="51"/>
      <c r="H38" s="33"/>
      <c r="I38" s="33"/>
      <c r="J38" s="48"/>
      <c r="K38" s="243"/>
      <c r="L38" s="243"/>
      <c r="M38" s="243"/>
      <c r="N38" s="48"/>
      <c r="O38" s="243" t="s">
        <v>504</v>
      </c>
      <c r="P38" s="243"/>
      <c r="Q38" s="243"/>
      <c r="R38" s="243"/>
      <c r="S38" s="243"/>
      <c r="T38" s="48"/>
      <c r="U38" s="48"/>
      <c r="V38" s="48"/>
      <c r="W38" s="48"/>
      <c r="X38" s="48"/>
    </row>
    <row r="39" spans="1:24" x14ac:dyDescent="0.25">
      <c r="A39" s="33" t="s">
        <v>64</v>
      </c>
      <c r="B39" s="40"/>
      <c r="C39" s="48"/>
      <c r="D39" s="27"/>
      <c r="E39" s="37"/>
      <c r="F39" s="37"/>
      <c r="G39" s="51"/>
      <c r="H39" s="33"/>
      <c r="I39" s="33"/>
      <c r="J39" s="48"/>
      <c r="K39" s="48"/>
      <c r="L39" s="48"/>
      <c r="M39" s="48"/>
      <c r="N39" s="48"/>
      <c r="O39" s="48"/>
      <c r="P39" s="48"/>
      <c r="Q39" s="48"/>
      <c r="R39" s="48"/>
      <c r="S39" s="48"/>
      <c r="T39" s="48"/>
      <c r="U39" s="48"/>
      <c r="V39" s="48"/>
      <c r="W39" s="48"/>
      <c r="X39" s="48"/>
    </row>
    <row r="40" spans="1:24" x14ac:dyDescent="0.25">
      <c r="A40" s="33" t="s">
        <v>65</v>
      </c>
      <c r="B40" s="40"/>
      <c r="C40" s="48"/>
      <c r="D40" s="27"/>
      <c r="E40" s="37"/>
      <c r="F40" s="37"/>
      <c r="G40" s="51"/>
      <c r="H40" s="33"/>
      <c r="I40" s="33"/>
      <c r="J40" s="48"/>
      <c r="K40" s="48"/>
      <c r="L40" s="48"/>
      <c r="M40" s="48"/>
      <c r="N40" s="48"/>
      <c r="O40" s="48"/>
      <c r="P40" s="48"/>
      <c r="Q40" s="48"/>
      <c r="R40" s="48"/>
      <c r="S40" s="48"/>
      <c r="T40" s="48"/>
      <c r="U40" s="48"/>
      <c r="V40" s="48"/>
      <c r="W40" s="48"/>
      <c r="X40" s="48"/>
    </row>
    <row r="41" spans="1:24" x14ac:dyDescent="0.25">
      <c r="A41" s="33"/>
      <c r="B41" s="40"/>
      <c r="C41" s="48"/>
      <c r="D41" s="27"/>
      <c r="E41" s="37"/>
      <c r="F41" s="37"/>
      <c r="G41" s="51"/>
      <c r="H41" s="33"/>
      <c r="I41" s="33"/>
      <c r="J41" s="48"/>
      <c r="K41" s="48"/>
      <c r="L41" s="48"/>
      <c r="M41" s="48"/>
      <c r="N41" s="48"/>
      <c r="O41" s="48"/>
      <c r="P41" s="48"/>
      <c r="Q41" s="48"/>
      <c r="R41" s="48"/>
      <c r="S41" s="48"/>
      <c r="T41" s="48"/>
      <c r="U41" s="48"/>
      <c r="V41" s="48"/>
      <c r="W41" s="48"/>
      <c r="X41" s="48"/>
    </row>
    <row r="42" spans="1:24" x14ac:dyDescent="0.25">
      <c r="A42" s="33" t="s">
        <v>66</v>
      </c>
      <c r="B42" s="40"/>
      <c r="C42" s="48"/>
      <c r="D42" s="27"/>
      <c r="E42" s="37"/>
      <c r="F42" s="37"/>
      <c r="G42" s="51"/>
      <c r="H42" s="33"/>
      <c r="I42" s="33"/>
      <c r="J42" s="48"/>
      <c r="K42" s="48"/>
      <c r="L42" s="48"/>
      <c r="M42" s="48"/>
      <c r="N42" s="48"/>
      <c r="O42" s="48"/>
      <c r="P42" s="48"/>
      <c r="Q42" s="48"/>
      <c r="R42" s="48"/>
      <c r="S42" s="48"/>
      <c r="T42" s="48"/>
      <c r="U42" s="48"/>
      <c r="V42" s="48"/>
      <c r="W42" s="48"/>
      <c r="X42" s="48"/>
    </row>
    <row r="43" spans="1:24" x14ac:dyDescent="0.25">
      <c r="A43" s="33"/>
      <c r="B43" s="40"/>
      <c r="C43" s="48"/>
      <c r="D43" s="27"/>
      <c r="E43" s="37"/>
      <c r="F43" s="37"/>
      <c r="G43" s="51"/>
      <c r="H43" s="33"/>
      <c r="I43" s="33"/>
      <c r="J43" s="48"/>
      <c r="K43" s="48"/>
      <c r="L43" s="48"/>
      <c r="M43" s="48"/>
      <c r="N43" s="48"/>
      <c r="O43" s="48"/>
      <c r="P43" s="48"/>
      <c r="Q43" s="48"/>
      <c r="R43" s="48"/>
      <c r="S43" s="48"/>
      <c r="T43" s="48"/>
      <c r="U43" s="48"/>
      <c r="V43" s="48"/>
      <c r="W43" s="48"/>
      <c r="X43" s="48"/>
    </row>
    <row r="44" spans="1:24" x14ac:dyDescent="0.25">
      <c r="A44" s="46" t="s">
        <v>67</v>
      </c>
      <c r="B44" s="42"/>
      <c r="C44" s="58"/>
      <c r="D44" s="31"/>
      <c r="E44" s="38"/>
      <c r="F44" s="38"/>
      <c r="G44" s="52"/>
      <c r="H44" s="57"/>
      <c r="I44" s="57"/>
      <c r="J44" s="49"/>
      <c r="K44" s="49"/>
      <c r="L44" s="55"/>
      <c r="M44" s="32"/>
      <c r="N44" s="31"/>
      <c r="O44" s="31"/>
      <c r="P44" s="31"/>
      <c r="Q44" s="31"/>
      <c r="R44" s="31"/>
      <c r="S44" s="31"/>
    </row>
    <row r="45" spans="1:24" x14ac:dyDescent="0.25">
      <c r="A45" s="33"/>
      <c r="B45" s="40"/>
      <c r="C45" s="48"/>
      <c r="D45" s="27"/>
      <c r="E45" s="37"/>
      <c r="F45" s="37"/>
      <c r="G45" s="51"/>
      <c r="H45" s="33"/>
      <c r="I45" s="33"/>
      <c r="J45" s="48"/>
      <c r="K45" s="48"/>
      <c r="L45" s="54"/>
      <c r="M45" s="28"/>
      <c r="N45" s="27"/>
      <c r="O45" s="27"/>
      <c r="P45" s="27"/>
      <c r="Q45" s="27"/>
      <c r="R45" s="27"/>
      <c r="S45" s="27"/>
    </row>
    <row r="46" spans="1:24" x14ac:dyDescent="0.25">
      <c r="A46" s="46" t="s">
        <v>68</v>
      </c>
      <c r="B46" s="42"/>
      <c r="C46" s="58"/>
      <c r="D46" s="27"/>
      <c r="E46" s="37"/>
      <c r="F46" s="37"/>
      <c r="G46" s="51"/>
      <c r="H46" s="33"/>
      <c r="I46" s="33"/>
      <c r="J46" s="48"/>
      <c r="K46" s="48"/>
      <c r="L46" s="54"/>
      <c r="M46" s="28"/>
      <c r="N46" s="27"/>
      <c r="O46" s="27"/>
      <c r="P46" s="27"/>
      <c r="Q46" s="27"/>
      <c r="R46" s="27"/>
      <c r="S46" s="27"/>
    </row>
    <row r="47" spans="1:24" x14ac:dyDescent="0.25">
      <c r="A47" s="33"/>
      <c r="B47" s="40"/>
      <c r="C47" s="48"/>
      <c r="D47" s="27"/>
      <c r="E47" s="37"/>
      <c r="F47" s="37"/>
      <c r="G47" s="51"/>
      <c r="H47" s="33"/>
      <c r="I47" s="33"/>
      <c r="J47" s="48"/>
      <c r="K47" s="48"/>
      <c r="L47" s="54"/>
      <c r="M47" s="28"/>
      <c r="N47" s="27"/>
      <c r="O47" s="27"/>
      <c r="P47" s="27"/>
      <c r="Q47" s="27"/>
      <c r="R47" s="27"/>
      <c r="S47" s="27"/>
    </row>
    <row r="48" spans="1:24" x14ac:dyDescent="0.25">
      <c r="A48" s="33"/>
      <c r="B48" s="40"/>
      <c r="C48" s="48"/>
      <c r="D48" s="27"/>
      <c r="E48" s="37"/>
      <c r="F48" s="37"/>
      <c r="G48" s="51"/>
      <c r="H48" s="33"/>
      <c r="I48" s="33"/>
      <c r="J48" s="48"/>
      <c r="K48" s="48"/>
      <c r="L48" s="54"/>
      <c r="M48" s="28"/>
      <c r="N48" s="27"/>
      <c r="O48" s="27"/>
      <c r="P48" s="27"/>
      <c r="Q48" s="27"/>
      <c r="R48" s="27"/>
      <c r="S48" s="27"/>
    </row>
    <row r="49" spans="1:19" x14ac:dyDescent="0.25">
      <c r="A49" s="33"/>
      <c r="B49" s="40"/>
      <c r="C49" s="48"/>
      <c r="D49" s="27"/>
      <c r="E49" s="37"/>
      <c r="F49" s="37"/>
      <c r="G49" s="51"/>
      <c r="H49" s="33"/>
      <c r="I49" s="33"/>
      <c r="J49" s="48"/>
      <c r="K49" s="48"/>
      <c r="L49" s="54"/>
      <c r="M49" s="28"/>
      <c r="N49" s="27"/>
      <c r="O49" s="27"/>
      <c r="P49" s="27"/>
      <c r="Q49" s="27"/>
      <c r="R49" s="27"/>
      <c r="S49" s="27"/>
    </row>
    <row r="50" spans="1:19" x14ac:dyDescent="0.25">
      <c r="A50" s="33"/>
      <c r="B50" s="40"/>
      <c r="C50" s="48"/>
      <c r="D50" s="27"/>
      <c r="E50" s="37"/>
      <c r="F50" s="37"/>
      <c r="G50" s="51"/>
      <c r="H50" s="33"/>
      <c r="I50" s="33"/>
      <c r="J50" s="48"/>
      <c r="K50" s="48"/>
      <c r="L50" s="54"/>
      <c r="M50" s="28"/>
      <c r="N50" s="27"/>
      <c r="O50" s="27"/>
      <c r="P50" s="27"/>
      <c r="Q50" s="27"/>
      <c r="R50" s="27"/>
      <c r="S50" s="27"/>
    </row>
    <row r="51" spans="1:19" x14ac:dyDescent="0.25">
      <c r="A51" s="33"/>
      <c r="B51" s="40"/>
      <c r="C51" s="48"/>
      <c r="D51" s="27"/>
      <c r="E51" s="37"/>
      <c r="F51" s="37"/>
      <c r="G51" s="51"/>
      <c r="H51" s="33"/>
      <c r="I51" s="33"/>
      <c r="J51" s="48"/>
      <c r="K51" s="48"/>
      <c r="L51" s="54"/>
      <c r="M51" s="28"/>
      <c r="N51" s="27"/>
      <c r="O51" s="27"/>
      <c r="P51" s="27"/>
      <c r="Q51" s="27"/>
      <c r="R51" s="27"/>
      <c r="S51" s="27"/>
    </row>
    <row r="52" spans="1:19" x14ac:dyDescent="0.25">
      <c r="A52" s="33"/>
      <c r="B52" s="40"/>
      <c r="C52" s="48"/>
      <c r="D52" s="27"/>
      <c r="E52" s="37"/>
      <c r="F52" s="37"/>
      <c r="G52" s="51"/>
      <c r="H52" s="33"/>
      <c r="I52" s="33"/>
      <c r="J52" s="48"/>
      <c r="K52" s="48"/>
      <c r="L52" s="54"/>
      <c r="M52" s="28"/>
      <c r="N52" s="27"/>
      <c r="O52" s="27"/>
      <c r="P52" s="27"/>
      <c r="Q52" s="27"/>
      <c r="R52" s="27"/>
      <c r="S52" s="27"/>
    </row>
    <row r="53" spans="1:19" x14ac:dyDescent="0.25">
      <c r="A53" s="33"/>
      <c r="B53" s="40"/>
      <c r="C53" s="48"/>
      <c r="D53" s="27"/>
      <c r="E53" s="37"/>
      <c r="F53" s="37"/>
      <c r="G53" s="51"/>
      <c r="H53" s="33"/>
      <c r="I53" s="33"/>
      <c r="J53" s="48"/>
      <c r="K53" s="48"/>
      <c r="L53" s="54"/>
      <c r="M53" s="28"/>
      <c r="N53" s="27"/>
      <c r="O53" s="27"/>
      <c r="P53" s="27"/>
      <c r="Q53" s="27"/>
      <c r="R53" s="27"/>
      <c r="S53" s="27"/>
    </row>
    <row r="54" spans="1:19" x14ac:dyDescent="0.25">
      <c r="A54" s="33"/>
      <c r="B54" s="40"/>
      <c r="C54" s="48"/>
      <c r="D54" s="27"/>
      <c r="E54" s="37"/>
      <c r="F54" s="37"/>
      <c r="G54" s="51"/>
      <c r="H54" s="33"/>
      <c r="I54" s="33"/>
      <c r="J54" s="48"/>
      <c r="K54" s="48"/>
      <c r="L54" s="54"/>
      <c r="M54" s="28"/>
      <c r="N54" s="27"/>
      <c r="O54" s="27"/>
      <c r="P54" s="27"/>
      <c r="Q54" s="27"/>
      <c r="R54" s="27"/>
      <c r="S54" s="27"/>
    </row>
    <row r="55" spans="1:19" x14ac:dyDescent="0.25">
      <c r="A55" s="33"/>
      <c r="B55" s="40"/>
      <c r="C55" s="48"/>
      <c r="D55" s="27"/>
      <c r="E55" s="37"/>
      <c r="F55" s="37"/>
      <c r="G55" s="51"/>
      <c r="H55" s="33"/>
      <c r="I55" s="33"/>
      <c r="J55" s="48"/>
      <c r="K55" s="48"/>
      <c r="L55" s="54"/>
      <c r="M55" s="28"/>
      <c r="N55" s="27"/>
      <c r="O55" s="27"/>
      <c r="P55" s="27"/>
      <c r="Q55" s="27"/>
      <c r="R55" s="27"/>
      <c r="S55" s="27"/>
    </row>
    <row r="56" spans="1:19" x14ac:dyDescent="0.25">
      <c r="A56" s="33"/>
      <c r="B56" s="40"/>
      <c r="C56" s="48"/>
      <c r="D56" s="27"/>
      <c r="E56" s="37"/>
      <c r="F56" s="37"/>
      <c r="G56" s="51"/>
      <c r="H56" s="33"/>
      <c r="I56" s="33"/>
      <c r="J56" s="48"/>
      <c r="K56" s="48"/>
      <c r="L56" s="54"/>
      <c r="M56" s="28"/>
      <c r="N56" s="27"/>
      <c r="O56" s="27"/>
      <c r="P56" s="27"/>
      <c r="Q56" s="27"/>
      <c r="R56" s="27"/>
      <c r="S56" s="27"/>
    </row>
    <row r="57" spans="1:19" x14ac:dyDescent="0.25">
      <c r="A57" s="33"/>
      <c r="B57" s="40"/>
      <c r="C57" s="48"/>
      <c r="D57" s="27"/>
      <c r="E57" s="37"/>
      <c r="F57" s="37"/>
      <c r="G57" s="51"/>
      <c r="H57" s="33"/>
      <c r="I57" s="33"/>
      <c r="J57" s="48"/>
      <c r="K57" s="48"/>
      <c r="L57" s="54"/>
      <c r="M57" s="28"/>
      <c r="N57" s="27"/>
      <c r="O57" s="27"/>
      <c r="P57" s="27"/>
      <c r="Q57" s="27"/>
      <c r="R57" s="27"/>
      <c r="S57" s="27"/>
    </row>
    <row r="58" spans="1:19" x14ac:dyDescent="0.25">
      <c r="A58" s="33"/>
      <c r="B58" s="40"/>
      <c r="C58" s="48"/>
      <c r="D58" s="27"/>
      <c r="E58" s="37"/>
      <c r="F58" s="37"/>
      <c r="G58" s="51"/>
      <c r="H58" s="33"/>
      <c r="I58" s="33"/>
      <c r="J58" s="48"/>
      <c r="K58" s="48"/>
      <c r="L58" s="54"/>
      <c r="M58" s="28"/>
      <c r="N58" s="27"/>
      <c r="O58" s="27"/>
      <c r="P58" s="27"/>
      <c r="Q58" s="27"/>
      <c r="R58" s="27"/>
      <c r="S58" s="27"/>
    </row>
    <row r="59" spans="1:19" x14ac:dyDescent="0.25">
      <c r="A59" s="33"/>
      <c r="B59" s="40"/>
      <c r="C59" s="48"/>
      <c r="D59" s="27"/>
      <c r="E59" s="37"/>
      <c r="F59" s="37"/>
      <c r="G59" s="51"/>
      <c r="H59" s="33"/>
      <c r="I59" s="33"/>
      <c r="J59" s="48"/>
      <c r="K59" s="48"/>
      <c r="L59" s="54"/>
      <c r="M59" s="28"/>
      <c r="N59" s="27"/>
      <c r="O59" s="27"/>
      <c r="P59" s="27"/>
      <c r="Q59" s="27"/>
      <c r="R59" s="27"/>
      <c r="S59" s="27"/>
    </row>
    <row r="60" spans="1:19" x14ac:dyDescent="0.25">
      <c r="A60" s="33"/>
      <c r="B60" s="40"/>
      <c r="C60" s="48"/>
      <c r="D60" s="27"/>
      <c r="E60" s="37"/>
      <c r="F60" s="37"/>
      <c r="G60" s="51"/>
      <c r="H60" s="33"/>
      <c r="I60" s="33"/>
      <c r="J60" s="48"/>
      <c r="K60" s="48"/>
      <c r="L60" s="54"/>
      <c r="M60" s="28"/>
      <c r="N60" s="27"/>
      <c r="O60" s="27"/>
      <c r="P60" s="27"/>
      <c r="Q60" s="27"/>
      <c r="R60" s="27"/>
      <c r="S60" s="27"/>
    </row>
    <row r="61" spans="1:19" x14ac:dyDescent="0.25">
      <c r="A61" s="33"/>
      <c r="B61" s="40"/>
      <c r="C61" s="48"/>
      <c r="D61" s="27"/>
      <c r="E61" s="37"/>
      <c r="F61" s="37"/>
      <c r="G61" s="51"/>
      <c r="H61" s="33"/>
      <c r="I61" s="33"/>
      <c r="J61" s="48"/>
      <c r="K61" s="48"/>
      <c r="L61" s="54"/>
      <c r="M61" s="28"/>
      <c r="N61" s="27"/>
      <c r="O61" s="27"/>
      <c r="P61" s="27"/>
      <c r="Q61" s="27"/>
      <c r="R61" s="27"/>
      <c r="S61" s="27"/>
    </row>
    <row r="62" spans="1:19" x14ac:dyDescent="0.25">
      <c r="A62" s="33"/>
      <c r="B62" s="40"/>
      <c r="C62" s="48"/>
      <c r="D62" s="27"/>
      <c r="E62" s="37"/>
      <c r="F62" s="37"/>
      <c r="G62" s="51"/>
      <c r="H62" s="33"/>
      <c r="I62" s="33"/>
      <c r="J62" s="48"/>
      <c r="K62" s="48"/>
      <c r="L62" s="54"/>
      <c r="M62" s="28"/>
      <c r="N62" s="27"/>
      <c r="O62" s="27"/>
      <c r="P62" s="27"/>
      <c r="Q62" s="27"/>
      <c r="R62" s="27"/>
      <c r="S62" s="27"/>
    </row>
    <row r="63" spans="1:19" x14ac:dyDescent="0.25">
      <c r="A63" s="33"/>
      <c r="B63" s="40"/>
      <c r="C63" s="48"/>
      <c r="D63" s="27"/>
      <c r="E63" s="37"/>
      <c r="F63" s="37"/>
      <c r="G63" s="51"/>
      <c r="H63" s="33"/>
      <c r="I63" s="33"/>
      <c r="J63" s="48"/>
      <c r="K63" s="48"/>
      <c r="L63" s="54"/>
      <c r="M63" s="28"/>
      <c r="N63" s="27"/>
      <c r="O63" s="27"/>
      <c r="P63" s="27"/>
      <c r="Q63" s="27"/>
      <c r="R63" s="27"/>
      <c r="S63" s="27"/>
    </row>
    <row r="64" spans="1:19" x14ac:dyDescent="0.25">
      <c r="A64" s="33"/>
      <c r="B64" s="40"/>
      <c r="C64" s="48"/>
      <c r="D64" s="27"/>
      <c r="E64" s="37"/>
      <c r="F64" s="37"/>
      <c r="G64" s="51"/>
      <c r="H64" s="33"/>
      <c r="I64" s="33"/>
      <c r="J64" s="48"/>
      <c r="K64" s="48"/>
      <c r="L64" s="54"/>
      <c r="M64" s="28"/>
      <c r="N64" s="27"/>
      <c r="O64" s="27"/>
      <c r="P64" s="27"/>
      <c r="Q64" s="27"/>
      <c r="R64" s="27"/>
      <c r="S64" s="27"/>
    </row>
    <row r="65" spans="1:19" x14ac:dyDescent="0.25">
      <c r="A65" s="33"/>
      <c r="B65" s="40"/>
      <c r="C65" s="48"/>
      <c r="D65" s="27"/>
      <c r="E65" s="37"/>
      <c r="F65" s="37"/>
      <c r="G65" s="51"/>
      <c r="H65" s="33"/>
      <c r="I65" s="33"/>
      <c r="J65" s="48"/>
      <c r="K65" s="48"/>
      <c r="L65" s="54"/>
      <c r="M65" s="28"/>
      <c r="N65" s="27"/>
      <c r="O65" s="27"/>
      <c r="P65" s="27"/>
      <c r="Q65" s="27"/>
      <c r="R65" s="27"/>
      <c r="S65" s="27"/>
    </row>
    <row r="66" spans="1:19" x14ac:dyDescent="0.25">
      <c r="A66" s="33"/>
      <c r="B66" s="40"/>
      <c r="C66" s="48"/>
      <c r="D66" s="27"/>
      <c r="E66" s="37"/>
      <c r="F66" s="37"/>
      <c r="G66" s="51"/>
      <c r="H66" s="33"/>
      <c r="I66" s="33"/>
      <c r="J66" s="48"/>
      <c r="K66" s="48"/>
      <c r="L66" s="54"/>
      <c r="M66" s="28"/>
      <c r="N66" s="27"/>
      <c r="O66" s="27"/>
      <c r="P66" s="27"/>
      <c r="Q66" s="27"/>
      <c r="R66" s="27"/>
      <c r="S66" s="27"/>
    </row>
    <row r="67" spans="1:19" x14ac:dyDescent="0.25">
      <c r="A67" s="33"/>
      <c r="B67" s="40"/>
      <c r="C67" s="48"/>
      <c r="D67" s="27"/>
      <c r="E67" s="37"/>
      <c r="F67" s="37"/>
      <c r="G67" s="51"/>
      <c r="H67" s="33"/>
      <c r="I67" s="33"/>
      <c r="J67" s="48"/>
      <c r="K67" s="48"/>
      <c r="L67" s="54"/>
      <c r="M67" s="28"/>
      <c r="N67" s="27"/>
      <c r="O67" s="27"/>
      <c r="P67" s="27"/>
      <c r="Q67" s="27"/>
      <c r="R67" s="27"/>
      <c r="S67" s="27"/>
    </row>
    <row r="68" spans="1:19" x14ac:dyDescent="0.25">
      <c r="A68" s="33"/>
      <c r="B68" s="40"/>
      <c r="C68" s="48"/>
      <c r="D68" s="27"/>
      <c r="E68" s="37"/>
      <c r="F68" s="37"/>
      <c r="G68" s="51"/>
      <c r="H68" s="33"/>
      <c r="I68" s="33"/>
      <c r="J68" s="48"/>
      <c r="K68" s="48"/>
      <c r="L68" s="54"/>
      <c r="M68" s="28"/>
      <c r="N68" s="27"/>
      <c r="O68" s="27"/>
      <c r="P68" s="27"/>
      <c r="Q68" s="27"/>
      <c r="R68" s="27"/>
      <c r="S68" s="27"/>
    </row>
    <row r="69" spans="1:19" x14ac:dyDescent="0.25">
      <c r="A69" s="33"/>
      <c r="B69" s="40"/>
      <c r="C69" s="48"/>
      <c r="D69" s="27"/>
      <c r="E69" s="37"/>
      <c r="F69" s="37"/>
      <c r="G69" s="51"/>
      <c r="H69" s="33"/>
      <c r="I69" s="33"/>
      <c r="J69" s="48"/>
      <c r="K69" s="48"/>
      <c r="L69" s="54"/>
      <c r="M69" s="28"/>
      <c r="N69" s="27"/>
      <c r="O69" s="27"/>
      <c r="P69" s="27"/>
      <c r="Q69" s="27"/>
      <c r="R69" s="27"/>
      <c r="S69" s="27"/>
    </row>
    <row r="70" spans="1:19" x14ac:dyDescent="0.25">
      <c r="A70" s="33"/>
      <c r="B70" s="40"/>
      <c r="C70" s="48"/>
      <c r="D70" s="27"/>
      <c r="E70" s="37"/>
      <c r="F70" s="37"/>
      <c r="G70" s="51"/>
      <c r="H70" s="33"/>
      <c r="I70" s="33"/>
      <c r="J70" s="48"/>
      <c r="K70" s="48"/>
      <c r="L70" s="54"/>
      <c r="M70" s="28"/>
      <c r="N70" s="27"/>
      <c r="O70" s="27"/>
      <c r="P70" s="27"/>
      <c r="Q70" s="27"/>
      <c r="R70" s="27"/>
      <c r="S70" s="27"/>
    </row>
    <row r="71" spans="1:19" x14ac:dyDescent="0.25">
      <c r="A71" s="33"/>
      <c r="B71" s="40"/>
      <c r="C71" s="48"/>
      <c r="D71" s="27"/>
      <c r="E71" s="37"/>
      <c r="F71" s="37"/>
      <c r="G71" s="51"/>
      <c r="H71" s="33"/>
      <c r="I71" s="33"/>
      <c r="J71" s="48"/>
      <c r="K71" s="48"/>
      <c r="L71" s="54"/>
      <c r="M71" s="28"/>
      <c r="N71" s="27"/>
      <c r="O71" s="27"/>
      <c r="P71" s="27"/>
      <c r="Q71" s="27"/>
      <c r="R71" s="27"/>
      <c r="S71" s="27"/>
    </row>
    <row r="72" spans="1:19" x14ac:dyDescent="0.25">
      <c r="A72" s="33"/>
      <c r="B72" s="40"/>
      <c r="C72" s="48"/>
      <c r="D72" s="27"/>
      <c r="E72" s="37"/>
      <c r="F72" s="37"/>
      <c r="G72" s="51"/>
      <c r="H72" s="33"/>
      <c r="I72" s="33"/>
      <c r="J72" s="48"/>
      <c r="K72" s="48"/>
      <c r="L72" s="54"/>
      <c r="M72" s="28"/>
      <c r="N72" s="27"/>
      <c r="O72" s="27"/>
      <c r="P72" s="27"/>
      <c r="Q72" s="27"/>
      <c r="R72" s="27"/>
      <c r="S72" s="27"/>
    </row>
    <row r="73" spans="1:19" x14ac:dyDescent="0.25">
      <c r="A73" s="33"/>
      <c r="B73" s="40"/>
      <c r="C73" s="48"/>
      <c r="D73" s="27"/>
      <c r="E73" s="37"/>
      <c r="F73" s="37"/>
      <c r="G73" s="51"/>
      <c r="H73" s="33"/>
      <c r="I73" s="33"/>
      <c r="J73" s="48"/>
      <c r="K73" s="48"/>
      <c r="L73" s="54"/>
      <c r="M73" s="28"/>
      <c r="N73" s="27"/>
      <c r="O73" s="27"/>
      <c r="P73" s="27"/>
      <c r="Q73" s="27"/>
      <c r="R73" s="27"/>
      <c r="S73" s="27"/>
    </row>
    <row r="74" spans="1:19" x14ac:dyDescent="0.25">
      <c r="A74" s="33"/>
      <c r="B74" s="40"/>
      <c r="C74" s="48"/>
      <c r="D74" s="27"/>
      <c r="E74" s="37"/>
      <c r="F74" s="37"/>
      <c r="G74" s="51"/>
      <c r="H74" s="33"/>
      <c r="I74" s="33"/>
      <c r="J74" s="48"/>
      <c r="K74" s="48"/>
      <c r="L74" s="54"/>
      <c r="M74" s="28"/>
      <c r="N74" s="27"/>
      <c r="O74" s="27"/>
      <c r="P74" s="27"/>
      <c r="Q74" s="27"/>
      <c r="R74" s="27"/>
      <c r="S74" s="27"/>
    </row>
    <row r="75" spans="1:19" x14ac:dyDescent="0.25">
      <c r="A75" s="33"/>
      <c r="B75" s="40"/>
      <c r="C75" s="48"/>
      <c r="D75" s="27"/>
      <c r="E75" s="37"/>
      <c r="F75" s="37"/>
      <c r="G75" s="51"/>
      <c r="H75" s="33"/>
      <c r="I75" s="33"/>
      <c r="J75" s="48"/>
      <c r="K75" s="48"/>
      <c r="L75" s="54"/>
      <c r="M75" s="28"/>
      <c r="N75" s="27"/>
      <c r="O75" s="27"/>
      <c r="P75" s="27"/>
      <c r="Q75" s="27"/>
      <c r="R75" s="27"/>
      <c r="S75" s="27"/>
    </row>
    <row r="76" spans="1:19" x14ac:dyDescent="0.25">
      <c r="A76" s="33"/>
      <c r="B76" s="40"/>
      <c r="C76" s="48"/>
      <c r="D76" s="27"/>
      <c r="E76" s="37"/>
      <c r="F76" s="37"/>
      <c r="G76" s="51"/>
      <c r="H76" s="33"/>
      <c r="I76" s="33"/>
      <c r="J76" s="48"/>
      <c r="K76" s="48"/>
      <c r="L76" s="54"/>
      <c r="M76" s="28"/>
      <c r="N76" s="27"/>
      <c r="O76" s="27"/>
      <c r="P76" s="27"/>
      <c r="Q76" s="27"/>
      <c r="R76" s="27"/>
      <c r="S76" s="27"/>
    </row>
    <row r="77" spans="1:19" x14ac:dyDescent="0.25">
      <c r="A77" s="33"/>
      <c r="B77" s="40"/>
      <c r="C77" s="48"/>
      <c r="D77" s="27"/>
      <c r="E77" s="37"/>
      <c r="F77" s="37"/>
      <c r="G77" s="51"/>
      <c r="H77" s="33"/>
      <c r="I77" s="33"/>
      <c r="J77" s="48"/>
      <c r="K77" s="48"/>
      <c r="L77" s="54"/>
      <c r="M77" s="28"/>
      <c r="N77" s="27"/>
      <c r="O77" s="27"/>
      <c r="P77" s="27"/>
      <c r="Q77" s="27"/>
      <c r="R77" s="27"/>
      <c r="S77" s="27"/>
    </row>
    <row r="78" spans="1:19" x14ac:dyDescent="0.25">
      <c r="A78" s="33"/>
      <c r="B78" s="40"/>
      <c r="C78" s="48"/>
      <c r="D78" s="27"/>
      <c r="E78" s="37"/>
      <c r="F78" s="37"/>
      <c r="G78" s="51"/>
      <c r="H78" s="33"/>
      <c r="I78" s="33"/>
      <c r="J78" s="48"/>
      <c r="K78" s="48"/>
      <c r="L78" s="54"/>
      <c r="M78" s="28"/>
      <c r="N78" s="27"/>
      <c r="O78" s="27"/>
      <c r="P78" s="27"/>
      <c r="Q78" s="27"/>
      <c r="R78" s="27"/>
      <c r="S78" s="27"/>
    </row>
    <row r="79" spans="1:19" x14ac:dyDescent="0.25">
      <c r="A79" s="33"/>
      <c r="B79" s="40"/>
      <c r="C79" s="48"/>
      <c r="D79" s="27"/>
      <c r="E79" s="37"/>
      <c r="F79" s="37"/>
      <c r="G79" s="51"/>
      <c r="H79" s="33"/>
      <c r="I79" s="33"/>
      <c r="J79" s="48"/>
      <c r="K79" s="48"/>
      <c r="L79" s="54"/>
      <c r="M79" s="28"/>
      <c r="N79" s="27"/>
      <c r="O79" s="27"/>
      <c r="P79" s="27"/>
      <c r="Q79" s="27"/>
      <c r="R79" s="27"/>
      <c r="S79" s="27"/>
    </row>
    <row r="80" spans="1:19" x14ac:dyDescent="0.25">
      <c r="A80" s="33"/>
      <c r="B80" s="40"/>
      <c r="C80" s="48"/>
      <c r="D80" s="27"/>
      <c r="E80" s="37"/>
      <c r="F80" s="37"/>
      <c r="G80" s="51"/>
      <c r="H80" s="33"/>
      <c r="I80" s="33"/>
      <c r="J80" s="48"/>
      <c r="K80" s="48"/>
      <c r="L80" s="54"/>
      <c r="M80" s="28"/>
      <c r="N80" s="27"/>
      <c r="O80" s="27"/>
      <c r="P80" s="27"/>
      <c r="Q80" s="27"/>
      <c r="R80" s="27"/>
      <c r="S80" s="27"/>
    </row>
    <row r="81" spans="1:19" x14ac:dyDescent="0.25">
      <c r="A81" s="33"/>
      <c r="B81" s="40"/>
      <c r="C81" s="48"/>
      <c r="D81" s="27"/>
      <c r="E81" s="37"/>
      <c r="F81" s="37"/>
      <c r="G81" s="51"/>
      <c r="H81" s="33"/>
      <c r="I81" s="33"/>
      <c r="J81" s="48"/>
      <c r="K81" s="48"/>
      <c r="L81" s="54"/>
      <c r="M81" s="28"/>
      <c r="N81" s="27"/>
      <c r="O81" s="27"/>
      <c r="P81" s="27"/>
      <c r="Q81" s="27"/>
      <c r="R81" s="27"/>
      <c r="S81" s="27"/>
    </row>
    <row r="82" spans="1:19" x14ac:dyDescent="0.25">
      <c r="A82" s="33"/>
      <c r="B82" s="40"/>
      <c r="C82" s="48"/>
      <c r="D82" s="27"/>
      <c r="E82" s="37"/>
      <c r="F82" s="37"/>
      <c r="G82" s="51"/>
      <c r="H82" s="33"/>
      <c r="I82" s="33"/>
      <c r="J82" s="48"/>
      <c r="K82" s="48"/>
      <c r="L82" s="54"/>
      <c r="M82" s="28"/>
      <c r="N82" s="27"/>
      <c r="O82" s="27"/>
      <c r="P82" s="27"/>
      <c r="Q82" s="27"/>
      <c r="R82" s="27"/>
      <c r="S82" s="27"/>
    </row>
    <row r="83" spans="1:19" x14ac:dyDescent="0.25">
      <c r="A83" s="33"/>
      <c r="B83" s="40"/>
      <c r="C83" s="48"/>
      <c r="D83" s="27"/>
      <c r="E83" s="37"/>
      <c r="F83" s="37"/>
      <c r="G83" s="51"/>
      <c r="H83" s="33"/>
      <c r="I83" s="33"/>
      <c r="J83" s="48"/>
      <c r="K83" s="48"/>
      <c r="L83" s="54"/>
      <c r="M83" s="28"/>
      <c r="N83" s="27"/>
      <c r="O83" s="27"/>
      <c r="P83" s="27"/>
      <c r="Q83" s="27"/>
      <c r="R83" s="27"/>
      <c r="S83" s="27"/>
    </row>
    <row r="84" spans="1:19" x14ac:dyDescent="0.25">
      <c r="A84" s="33"/>
      <c r="B84" s="40"/>
      <c r="C84" s="48"/>
      <c r="D84" s="27"/>
      <c r="E84" s="37"/>
      <c r="F84" s="37"/>
      <c r="G84" s="51"/>
      <c r="H84" s="33"/>
      <c r="I84" s="33"/>
      <c r="J84" s="48"/>
      <c r="K84" s="48"/>
      <c r="L84" s="54"/>
      <c r="M84" s="28"/>
      <c r="N84" s="27"/>
      <c r="O84" s="27"/>
      <c r="P84" s="27"/>
      <c r="Q84" s="27"/>
      <c r="R84" s="27"/>
      <c r="S84" s="27"/>
    </row>
    <row r="85" spans="1:19" x14ac:dyDescent="0.25">
      <c r="A85" s="33"/>
      <c r="B85" s="40"/>
      <c r="C85" s="48"/>
      <c r="D85" s="27"/>
      <c r="E85" s="37"/>
      <c r="F85" s="37"/>
      <c r="G85" s="51"/>
      <c r="H85" s="33"/>
      <c r="I85" s="33"/>
      <c r="J85" s="48"/>
      <c r="K85" s="48"/>
      <c r="L85" s="54"/>
      <c r="M85" s="28"/>
      <c r="N85" s="27"/>
      <c r="O85" s="27"/>
      <c r="P85" s="27"/>
      <c r="Q85" s="27"/>
      <c r="R85" s="27"/>
      <c r="S85" s="27"/>
    </row>
    <row r="86" spans="1:19" x14ac:dyDescent="0.25">
      <c r="A86" s="33"/>
      <c r="B86" s="40"/>
      <c r="C86" s="48"/>
      <c r="D86" s="27"/>
      <c r="E86" s="37"/>
      <c r="F86" s="37"/>
      <c r="G86" s="51"/>
      <c r="H86" s="33"/>
      <c r="I86" s="33"/>
      <c r="J86" s="48"/>
      <c r="K86" s="48"/>
      <c r="L86" s="54"/>
      <c r="M86" s="28"/>
      <c r="N86" s="27"/>
      <c r="O86" s="27"/>
      <c r="P86" s="27"/>
      <c r="Q86" s="27"/>
      <c r="R86" s="27"/>
      <c r="S86" s="27"/>
    </row>
    <row r="87" spans="1:19" x14ac:dyDescent="0.25">
      <c r="A87" s="33"/>
      <c r="B87" s="40"/>
      <c r="C87" s="48"/>
      <c r="D87" s="27"/>
      <c r="E87" s="37"/>
      <c r="F87" s="37"/>
      <c r="G87" s="51"/>
      <c r="H87" s="33"/>
      <c r="I87" s="33"/>
      <c r="J87" s="48"/>
      <c r="K87" s="48"/>
      <c r="L87" s="54"/>
      <c r="M87" s="28"/>
      <c r="N87" s="27"/>
      <c r="O87" s="27"/>
      <c r="P87" s="27"/>
      <c r="Q87" s="27"/>
      <c r="R87" s="27"/>
      <c r="S87" s="27"/>
    </row>
    <row r="88" spans="1:19" x14ac:dyDescent="0.25">
      <c r="A88" s="33"/>
      <c r="B88" s="40"/>
      <c r="C88" s="48"/>
      <c r="D88" s="27"/>
      <c r="E88" s="37"/>
      <c r="F88" s="37"/>
      <c r="G88" s="51"/>
      <c r="H88" s="33"/>
      <c r="I88" s="33"/>
      <c r="J88" s="48"/>
      <c r="K88" s="48"/>
      <c r="L88" s="54"/>
      <c r="M88" s="28"/>
      <c r="N88" s="27"/>
      <c r="O88" s="27"/>
      <c r="P88" s="27"/>
      <c r="Q88" s="27"/>
      <c r="R88" s="27"/>
      <c r="S88" s="27"/>
    </row>
    <row r="89" spans="1:19" x14ac:dyDescent="0.25">
      <c r="A89" s="33"/>
      <c r="B89" s="40"/>
      <c r="C89" s="48"/>
      <c r="D89" s="27"/>
      <c r="E89" s="37"/>
      <c r="F89" s="37"/>
      <c r="G89" s="51"/>
      <c r="H89" s="33"/>
      <c r="I89" s="33"/>
      <c r="J89" s="48"/>
      <c r="K89" s="48"/>
      <c r="L89" s="54"/>
      <c r="M89" s="28"/>
      <c r="N89" s="27"/>
      <c r="O89" s="27"/>
      <c r="P89" s="27"/>
      <c r="Q89" s="27"/>
      <c r="R89" s="27"/>
      <c r="S89" s="27"/>
    </row>
    <row r="90" spans="1:19" x14ac:dyDescent="0.25">
      <c r="A90" s="33"/>
      <c r="B90" s="40"/>
      <c r="C90" s="48"/>
      <c r="D90" s="27"/>
      <c r="E90" s="37"/>
      <c r="F90" s="37"/>
      <c r="G90" s="51"/>
      <c r="H90" s="33"/>
      <c r="I90" s="33"/>
      <c r="J90" s="48"/>
      <c r="K90" s="48"/>
      <c r="L90" s="54"/>
      <c r="M90" s="28"/>
      <c r="N90" s="27"/>
      <c r="O90" s="27"/>
      <c r="P90" s="27"/>
      <c r="Q90" s="27"/>
      <c r="R90" s="27"/>
      <c r="S90" s="27"/>
    </row>
    <row r="91" spans="1:19" x14ac:dyDescent="0.25">
      <c r="A91" s="33"/>
      <c r="B91" s="40"/>
      <c r="C91" s="48"/>
      <c r="D91" s="27"/>
      <c r="E91" s="37"/>
      <c r="F91" s="37"/>
      <c r="G91" s="51"/>
      <c r="H91" s="33"/>
      <c r="I91" s="33"/>
      <c r="J91" s="48"/>
      <c r="K91" s="48"/>
      <c r="L91" s="54"/>
      <c r="M91" s="28"/>
      <c r="N91" s="27"/>
      <c r="O91" s="27"/>
      <c r="P91" s="27"/>
      <c r="Q91" s="27"/>
      <c r="R91" s="27"/>
      <c r="S91" s="27"/>
    </row>
    <row r="92" spans="1:19" x14ac:dyDescent="0.25">
      <c r="A92" s="33"/>
      <c r="B92" s="40"/>
      <c r="C92" s="48"/>
      <c r="D92" s="27"/>
      <c r="E92" s="37"/>
      <c r="F92" s="37"/>
      <c r="G92" s="51"/>
      <c r="H92" s="33"/>
      <c r="I92" s="33"/>
      <c r="J92" s="48"/>
      <c r="K92" s="48"/>
      <c r="L92" s="54"/>
      <c r="M92" s="28"/>
      <c r="N92" s="27"/>
      <c r="O92" s="27"/>
      <c r="P92" s="27"/>
      <c r="Q92" s="27"/>
      <c r="R92" s="27"/>
      <c r="S92" s="27"/>
    </row>
    <row r="93" spans="1:19" x14ac:dyDescent="0.25">
      <c r="A93" s="33"/>
      <c r="B93" s="40"/>
      <c r="C93" s="48"/>
      <c r="D93" s="27"/>
      <c r="E93" s="37"/>
      <c r="F93" s="37"/>
      <c r="G93" s="51"/>
      <c r="H93" s="33"/>
      <c r="I93" s="33"/>
      <c r="J93" s="48"/>
      <c r="K93" s="48"/>
      <c r="L93" s="54"/>
      <c r="M93" s="28"/>
      <c r="N93" s="27"/>
      <c r="O93" s="27"/>
      <c r="P93" s="27"/>
      <c r="Q93" s="27"/>
      <c r="R93" s="27"/>
      <c r="S93" s="27"/>
    </row>
    <row r="94" spans="1:19" x14ac:dyDescent="0.25">
      <c r="A94" s="33"/>
      <c r="B94" s="40"/>
      <c r="C94" s="48"/>
      <c r="D94" s="27"/>
      <c r="E94" s="37"/>
      <c r="F94" s="37"/>
      <c r="G94" s="51"/>
      <c r="H94" s="33"/>
      <c r="I94" s="33"/>
      <c r="J94" s="48"/>
      <c r="K94" s="48"/>
      <c r="L94" s="54"/>
      <c r="M94" s="28"/>
      <c r="N94" s="27"/>
      <c r="O94" s="27"/>
      <c r="P94" s="27"/>
      <c r="Q94" s="27"/>
      <c r="R94" s="27"/>
      <c r="S94" s="27"/>
    </row>
    <row r="95" spans="1:19" x14ac:dyDescent="0.25">
      <c r="A95" s="33"/>
      <c r="B95" s="40"/>
      <c r="C95" s="48"/>
      <c r="D95" s="27"/>
      <c r="E95" s="37"/>
      <c r="F95" s="37"/>
      <c r="G95" s="51"/>
      <c r="H95" s="33"/>
      <c r="I95" s="33"/>
      <c r="J95" s="48"/>
      <c r="K95" s="48"/>
      <c r="L95" s="54"/>
      <c r="M95" s="28"/>
      <c r="N95" s="27"/>
      <c r="O95" s="27"/>
      <c r="P95" s="27"/>
      <c r="Q95" s="27"/>
      <c r="R95" s="27"/>
      <c r="S95" s="27"/>
    </row>
    <row r="96" spans="1:19" x14ac:dyDescent="0.25">
      <c r="A96" s="33"/>
      <c r="B96" s="40"/>
      <c r="C96" s="48"/>
      <c r="D96" s="27"/>
      <c r="E96" s="37"/>
      <c r="F96" s="37"/>
      <c r="G96" s="51"/>
      <c r="H96" s="33"/>
      <c r="I96" s="33"/>
      <c r="J96" s="48"/>
      <c r="K96" s="48"/>
      <c r="L96" s="54"/>
      <c r="M96" s="28"/>
      <c r="N96" s="27"/>
      <c r="O96" s="27"/>
      <c r="P96" s="27"/>
      <c r="Q96" s="27"/>
      <c r="R96" s="27"/>
      <c r="S96" s="27"/>
    </row>
    <row r="97" spans="1:19" x14ac:dyDescent="0.25">
      <c r="A97" s="33"/>
      <c r="B97" s="40"/>
      <c r="C97" s="48"/>
      <c r="D97" s="27"/>
      <c r="E97" s="37"/>
      <c r="F97" s="37"/>
      <c r="G97" s="51"/>
      <c r="H97" s="33"/>
      <c r="I97" s="33"/>
      <c r="J97" s="48"/>
      <c r="K97" s="48"/>
      <c r="L97" s="54"/>
      <c r="M97" s="28"/>
      <c r="N97" s="27"/>
      <c r="O97" s="27"/>
      <c r="P97" s="27"/>
      <c r="Q97" s="27"/>
      <c r="R97" s="27"/>
      <c r="S97" s="27"/>
    </row>
    <row r="98" spans="1:19" x14ac:dyDescent="0.25">
      <c r="A98" s="33"/>
      <c r="B98" s="40"/>
      <c r="C98" s="48"/>
      <c r="D98" s="27"/>
      <c r="E98" s="37"/>
      <c r="F98" s="37"/>
      <c r="G98" s="51"/>
      <c r="H98" s="33"/>
      <c r="I98" s="33"/>
      <c r="J98" s="48"/>
      <c r="K98" s="48"/>
      <c r="L98" s="54"/>
      <c r="M98" s="28"/>
      <c r="N98" s="27"/>
      <c r="O98" s="27"/>
      <c r="P98" s="27"/>
      <c r="Q98" s="27"/>
      <c r="R98" s="27"/>
      <c r="S98" s="27"/>
    </row>
    <row r="99" spans="1:19" x14ac:dyDescent="0.25">
      <c r="A99" s="33"/>
      <c r="B99" s="40"/>
      <c r="C99" s="48"/>
      <c r="D99" s="27"/>
      <c r="E99" s="37"/>
      <c r="F99" s="37"/>
      <c r="G99" s="51"/>
      <c r="H99" s="33"/>
      <c r="I99" s="33"/>
      <c r="J99" s="48"/>
      <c r="K99" s="48"/>
      <c r="L99" s="54"/>
      <c r="M99" s="28"/>
      <c r="N99" s="27"/>
      <c r="O99" s="27"/>
      <c r="P99" s="27"/>
      <c r="Q99" s="27"/>
      <c r="R99" s="27"/>
      <c r="S99" s="27"/>
    </row>
    <row r="100" spans="1:19" x14ac:dyDescent="0.25">
      <c r="A100" s="33"/>
      <c r="B100" s="40"/>
      <c r="C100" s="48"/>
      <c r="D100" s="27"/>
      <c r="E100" s="37"/>
      <c r="F100" s="37"/>
      <c r="G100" s="51"/>
      <c r="H100" s="33"/>
      <c r="I100" s="33"/>
      <c r="J100" s="48"/>
      <c r="K100" s="48"/>
      <c r="L100" s="54"/>
      <c r="M100" s="28"/>
      <c r="N100" s="27"/>
      <c r="O100" s="27"/>
      <c r="P100" s="27"/>
      <c r="Q100" s="27"/>
      <c r="R100" s="27"/>
      <c r="S100" s="27"/>
    </row>
    <row r="101" spans="1:19" x14ac:dyDescent="0.25">
      <c r="A101" s="33"/>
      <c r="B101" s="40"/>
      <c r="C101" s="48"/>
      <c r="D101" s="27"/>
      <c r="E101" s="37"/>
      <c r="F101" s="37"/>
      <c r="G101" s="51"/>
      <c r="H101" s="33"/>
      <c r="I101" s="33"/>
      <c r="J101" s="48"/>
      <c r="K101" s="48"/>
      <c r="L101" s="54"/>
      <c r="M101" s="28"/>
      <c r="N101" s="27"/>
      <c r="O101" s="27"/>
      <c r="P101" s="27"/>
      <c r="Q101" s="27"/>
      <c r="R101" s="27"/>
      <c r="S101" s="27"/>
    </row>
    <row r="102" spans="1:19" x14ac:dyDescent="0.25">
      <c r="A102" s="33"/>
      <c r="B102" s="40"/>
      <c r="C102" s="48"/>
      <c r="D102" s="27"/>
      <c r="E102" s="37"/>
      <c r="F102" s="37"/>
      <c r="G102" s="51"/>
      <c r="H102" s="33"/>
      <c r="I102" s="33"/>
      <c r="J102" s="48"/>
      <c r="K102" s="48"/>
      <c r="L102" s="54"/>
      <c r="M102" s="28"/>
      <c r="N102" s="27"/>
      <c r="O102" s="27"/>
      <c r="P102" s="27"/>
      <c r="Q102" s="27"/>
      <c r="R102" s="27"/>
      <c r="S102" s="27"/>
    </row>
    <row r="103" spans="1:19" x14ac:dyDescent="0.25">
      <c r="A103" s="33"/>
      <c r="B103" s="40"/>
      <c r="C103" s="48"/>
      <c r="D103" s="27"/>
      <c r="E103" s="37"/>
      <c r="F103" s="37"/>
      <c r="G103" s="51"/>
      <c r="H103" s="33"/>
      <c r="I103" s="33"/>
      <c r="J103" s="48"/>
      <c r="K103" s="48"/>
      <c r="L103" s="54"/>
      <c r="M103" s="28"/>
      <c r="N103" s="27"/>
      <c r="O103" s="27"/>
      <c r="P103" s="27"/>
      <c r="Q103" s="27"/>
      <c r="R103" s="27"/>
      <c r="S103" s="27"/>
    </row>
    <row r="104" spans="1:19" x14ac:dyDescent="0.25">
      <c r="A104" s="33"/>
      <c r="B104" s="40"/>
      <c r="C104" s="48"/>
      <c r="D104" s="27"/>
      <c r="E104" s="37"/>
      <c r="F104" s="37"/>
      <c r="G104" s="51"/>
      <c r="H104" s="33"/>
      <c r="I104" s="33"/>
      <c r="J104" s="48"/>
      <c r="K104" s="48"/>
      <c r="L104" s="54"/>
      <c r="M104" s="28"/>
      <c r="N104" s="27"/>
      <c r="O104" s="27"/>
      <c r="P104" s="27"/>
      <c r="Q104" s="27"/>
      <c r="R104" s="27"/>
      <c r="S104" s="27"/>
    </row>
    <row r="105" spans="1:19" x14ac:dyDescent="0.25">
      <c r="A105" s="33"/>
      <c r="B105" s="40"/>
      <c r="C105" s="48"/>
      <c r="D105" s="27"/>
      <c r="E105" s="37"/>
      <c r="F105" s="37"/>
      <c r="G105" s="51"/>
      <c r="H105" s="33"/>
      <c r="I105" s="33"/>
      <c r="J105" s="48"/>
      <c r="K105" s="48"/>
      <c r="L105" s="54"/>
      <c r="M105" s="28"/>
      <c r="N105" s="27"/>
      <c r="O105" s="27"/>
      <c r="P105" s="27"/>
      <c r="Q105" s="27"/>
      <c r="R105" s="27"/>
      <c r="S105" s="27"/>
    </row>
    <row r="106" spans="1:19" x14ac:dyDescent="0.25">
      <c r="A106" s="33"/>
      <c r="B106" s="40"/>
      <c r="C106" s="48"/>
      <c r="D106" s="27"/>
      <c r="E106" s="37"/>
      <c r="F106" s="37"/>
      <c r="G106" s="51"/>
      <c r="H106" s="33"/>
      <c r="I106" s="33"/>
      <c r="J106" s="48"/>
      <c r="K106" s="48"/>
      <c r="L106" s="54"/>
      <c r="M106" s="28"/>
      <c r="N106" s="27"/>
      <c r="O106" s="27"/>
      <c r="P106" s="27"/>
      <c r="Q106" s="27"/>
      <c r="R106" s="27"/>
      <c r="S106" s="27"/>
    </row>
    <row r="107" spans="1:19" x14ac:dyDescent="0.25">
      <c r="A107" s="33"/>
      <c r="B107" s="40"/>
      <c r="C107" s="48"/>
      <c r="D107" s="27"/>
      <c r="E107" s="37"/>
      <c r="F107" s="37"/>
      <c r="G107" s="51"/>
      <c r="H107" s="33"/>
      <c r="I107" s="33"/>
      <c r="J107" s="48"/>
      <c r="K107" s="48"/>
      <c r="L107" s="54"/>
      <c r="M107" s="28"/>
      <c r="N107" s="27"/>
      <c r="O107" s="27"/>
      <c r="P107" s="27"/>
      <c r="Q107" s="27"/>
      <c r="R107" s="27"/>
      <c r="S107" s="27"/>
    </row>
    <row r="108" spans="1:19" x14ac:dyDescent="0.25">
      <c r="A108" s="33"/>
      <c r="B108" s="40"/>
      <c r="C108" s="48"/>
      <c r="D108" s="27"/>
      <c r="E108" s="37"/>
      <c r="F108" s="37"/>
      <c r="G108" s="51"/>
      <c r="H108" s="33"/>
      <c r="I108" s="33"/>
      <c r="J108" s="48"/>
      <c r="K108" s="48"/>
      <c r="L108" s="54"/>
      <c r="M108" s="28"/>
      <c r="N108" s="27"/>
      <c r="O108" s="27"/>
      <c r="P108" s="27"/>
      <c r="Q108" s="27"/>
      <c r="R108" s="27"/>
      <c r="S108" s="27"/>
    </row>
    <row r="109" spans="1:19" x14ac:dyDescent="0.25">
      <c r="A109" s="33"/>
      <c r="B109" s="40"/>
      <c r="C109" s="48"/>
      <c r="D109" s="27"/>
      <c r="E109" s="37"/>
      <c r="F109" s="37"/>
      <c r="G109" s="51"/>
      <c r="H109" s="33"/>
      <c r="I109" s="33"/>
      <c r="J109" s="48"/>
      <c r="K109" s="48"/>
      <c r="L109" s="54"/>
      <c r="M109" s="28"/>
      <c r="N109" s="27"/>
      <c r="O109" s="27"/>
      <c r="P109" s="27"/>
      <c r="Q109" s="27"/>
      <c r="R109" s="27"/>
      <c r="S109" s="27"/>
    </row>
    <row r="110" spans="1:19" x14ac:dyDescent="0.25">
      <c r="A110" s="33"/>
      <c r="B110" s="40"/>
      <c r="C110" s="48"/>
      <c r="D110" s="27"/>
      <c r="E110" s="37"/>
      <c r="F110" s="37"/>
      <c r="G110" s="51"/>
      <c r="H110" s="33"/>
      <c r="I110" s="33"/>
      <c r="J110" s="48"/>
      <c r="K110" s="48"/>
      <c r="L110" s="54"/>
      <c r="M110" s="28"/>
      <c r="N110" s="27"/>
      <c r="O110" s="27"/>
      <c r="P110" s="27"/>
      <c r="Q110" s="27"/>
      <c r="R110" s="27"/>
      <c r="S110" s="27"/>
    </row>
    <row r="111" spans="1:19" x14ac:dyDescent="0.25">
      <c r="A111" s="33"/>
      <c r="B111" s="40"/>
      <c r="C111" s="48"/>
      <c r="D111" s="27"/>
      <c r="E111" s="37"/>
      <c r="F111" s="37"/>
      <c r="G111" s="51"/>
      <c r="H111" s="33"/>
      <c r="I111" s="33"/>
      <c r="J111" s="48"/>
      <c r="K111" s="48"/>
      <c r="L111" s="54"/>
      <c r="M111" s="28"/>
      <c r="N111" s="27"/>
      <c r="O111" s="27"/>
      <c r="P111" s="27"/>
      <c r="Q111" s="27"/>
      <c r="R111" s="27"/>
      <c r="S111" s="27"/>
    </row>
    <row r="112" spans="1:19" x14ac:dyDescent="0.25">
      <c r="A112" s="33"/>
      <c r="B112" s="40"/>
      <c r="C112" s="48"/>
      <c r="D112" s="27"/>
      <c r="E112" s="37"/>
      <c r="F112" s="37"/>
      <c r="G112" s="51"/>
      <c r="H112" s="33"/>
      <c r="I112" s="33"/>
      <c r="J112" s="48"/>
      <c r="K112" s="48"/>
      <c r="L112" s="54"/>
      <c r="M112" s="28"/>
      <c r="N112" s="27"/>
      <c r="O112" s="27"/>
      <c r="P112" s="27"/>
      <c r="Q112" s="27"/>
      <c r="R112" s="27"/>
      <c r="S112" s="27"/>
    </row>
    <row r="113" spans="1:19" x14ac:dyDescent="0.25">
      <c r="A113" s="33"/>
      <c r="B113" s="40"/>
      <c r="C113" s="48"/>
      <c r="D113" s="27"/>
      <c r="E113" s="37"/>
      <c r="F113" s="37"/>
      <c r="G113" s="51"/>
      <c r="H113" s="33"/>
      <c r="I113" s="33"/>
      <c r="J113" s="48"/>
      <c r="K113" s="48"/>
      <c r="L113" s="54"/>
      <c r="M113" s="28"/>
      <c r="N113" s="27"/>
      <c r="O113" s="27"/>
      <c r="P113" s="27"/>
      <c r="Q113" s="27"/>
      <c r="R113" s="27"/>
      <c r="S113" s="27"/>
    </row>
    <row r="114" spans="1:19" x14ac:dyDescent="0.25">
      <c r="A114" s="33"/>
      <c r="B114" s="40"/>
      <c r="C114" s="48"/>
      <c r="D114" s="27"/>
      <c r="E114" s="37"/>
      <c r="F114" s="37"/>
      <c r="G114" s="51"/>
      <c r="H114" s="33"/>
      <c r="I114" s="33"/>
      <c r="J114" s="48"/>
      <c r="K114" s="48"/>
      <c r="L114" s="54"/>
      <c r="M114" s="28"/>
      <c r="N114" s="27"/>
      <c r="O114" s="27"/>
      <c r="P114" s="27"/>
      <c r="Q114" s="27"/>
      <c r="R114" s="27"/>
      <c r="S114" s="27"/>
    </row>
    <row r="115" spans="1:19" x14ac:dyDescent="0.25">
      <c r="A115" s="33"/>
      <c r="B115" s="40"/>
      <c r="C115" s="48"/>
      <c r="D115" s="27"/>
      <c r="E115" s="37"/>
      <c r="F115" s="37"/>
      <c r="G115" s="51"/>
      <c r="H115" s="33"/>
      <c r="I115" s="33"/>
      <c r="J115" s="48"/>
      <c r="K115" s="48"/>
      <c r="L115" s="54"/>
      <c r="M115" s="28"/>
      <c r="N115" s="27"/>
      <c r="O115" s="27"/>
      <c r="P115" s="27"/>
      <c r="Q115" s="27"/>
      <c r="R115" s="27"/>
      <c r="S115" s="27"/>
    </row>
    <row r="116" spans="1:19" x14ac:dyDescent="0.25">
      <c r="A116" s="33"/>
      <c r="B116" s="40"/>
      <c r="C116" s="48"/>
      <c r="D116" s="27"/>
      <c r="E116" s="37"/>
      <c r="F116" s="37"/>
      <c r="G116" s="51"/>
      <c r="H116" s="33"/>
      <c r="I116" s="33"/>
      <c r="J116" s="48"/>
      <c r="K116" s="48"/>
      <c r="L116" s="54"/>
      <c r="M116" s="28"/>
      <c r="N116" s="27"/>
      <c r="O116" s="27"/>
      <c r="P116" s="27"/>
      <c r="Q116" s="27"/>
      <c r="R116" s="27"/>
      <c r="S116" s="27"/>
    </row>
    <row r="117" spans="1:19" x14ac:dyDescent="0.25">
      <c r="A117" s="33"/>
      <c r="B117" s="40"/>
      <c r="C117" s="48"/>
      <c r="D117" s="27"/>
      <c r="E117" s="37"/>
      <c r="F117" s="37"/>
      <c r="G117" s="51"/>
      <c r="H117" s="33"/>
      <c r="I117" s="33"/>
      <c r="J117" s="48"/>
      <c r="K117" s="48"/>
      <c r="L117" s="54"/>
      <c r="M117" s="28"/>
      <c r="N117" s="27"/>
      <c r="O117" s="27"/>
      <c r="P117" s="27"/>
      <c r="Q117" s="27"/>
      <c r="R117" s="27"/>
      <c r="S117" s="27"/>
    </row>
    <row r="118" spans="1:19" x14ac:dyDescent="0.25">
      <c r="A118" s="33"/>
      <c r="B118" s="40"/>
      <c r="C118" s="48"/>
      <c r="D118" s="27"/>
      <c r="E118" s="37"/>
      <c r="F118" s="37"/>
      <c r="G118" s="51"/>
      <c r="H118" s="33"/>
      <c r="I118" s="33"/>
      <c r="J118" s="48"/>
      <c r="K118" s="48"/>
      <c r="L118" s="54"/>
      <c r="M118" s="28"/>
      <c r="N118" s="27"/>
      <c r="O118" s="27"/>
      <c r="P118" s="27"/>
      <c r="Q118" s="27"/>
      <c r="R118" s="27"/>
      <c r="S118" s="27"/>
    </row>
    <row r="119" spans="1:19" x14ac:dyDescent="0.25">
      <c r="A119" s="33"/>
      <c r="B119" s="40"/>
      <c r="C119" s="48"/>
      <c r="D119" s="27"/>
      <c r="E119" s="37"/>
      <c r="F119" s="37"/>
      <c r="G119" s="51"/>
      <c r="H119" s="33"/>
      <c r="I119" s="33"/>
      <c r="J119" s="48"/>
      <c r="K119" s="48"/>
      <c r="L119" s="54"/>
      <c r="M119" s="28"/>
      <c r="N119" s="27"/>
      <c r="O119" s="27"/>
      <c r="P119" s="27"/>
      <c r="Q119" s="27"/>
      <c r="R119" s="27"/>
      <c r="S119" s="27"/>
    </row>
    <row r="120" spans="1:19" x14ac:dyDescent="0.25">
      <c r="A120" s="33"/>
      <c r="B120" s="40"/>
      <c r="C120" s="48"/>
      <c r="D120" s="27"/>
      <c r="E120" s="37"/>
      <c r="F120" s="37"/>
      <c r="G120" s="51"/>
      <c r="H120" s="33"/>
      <c r="I120" s="33"/>
      <c r="J120" s="48"/>
      <c r="K120" s="48"/>
      <c r="L120" s="54"/>
      <c r="M120" s="28"/>
      <c r="N120" s="27"/>
      <c r="O120" s="27"/>
      <c r="P120" s="27"/>
      <c r="Q120" s="27"/>
      <c r="R120" s="27"/>
      <c r="S120" s="27"/>
    </row>
    <row r="121" spans="1:19" x14ac:dyDescent="0.25">
      <c r="A121" s="33"/>
      <c r="B121" s="40"/>
      <c r="C121" s="48"/>
      <c r="D121" s="27"/>
      <c r="E121" s="37"/>
      <c r="F121" s="37"/>
      <c r="G121" s="51"/>
      <c r="H121" s="33"/>
      <c r="I121" s="33"/>
      <c r="J121" s="48"/>
      <c r="K121" s="48"/>
      <c r="L121" s="54"/>
      <c r="M121" s="28"/>
      <c r="N121" s="27"/>
      <c r="O121" s="27"/>
      <c r="P121" s="27"/>
      <c r="Q121" s="27"/>
      <c r="R121" s="27"/>
      <c r="S121" s="27"/>
    </row>
    <row r="122" spans="1:19" x14ac:dyDescent="0.25">
      <c r="A122" s="33"/>
      <c r="B122" s="40"/>
      <c r="C122" s="48"/>
      <c r="D122" s="27"/>
      <c r="E122" s="37"/>
      <c r="F122" s="37"/>
      <c r="G122" s="51"/>
      <c r="H122" s="33"/>
      <c r="I122" s="33"/>
      <c r="J122" s="48"/>
      <c r="K122" s="48"/>
      <c r="L122" s="54"/>
      <c r="M122" s="28"/>
      <c r="N122" s="27"/>
      <c r="O122" s="27"/>
      <c r="P122" s="27"/>
      <c r="Q122" s="27"/>
      <c r="R122" s="27"/>
      <c r="S122" s="27"/>
    </row>
    <row r="123" spans="1:19" x14ac:dyDescent="0.25">
      <c r="A123" s="33"/>
      <c r="B123" s="40"/>
      <c r="C123" s="48"/>
      <c r="D123" s="27"/>
      <c r="E123" s="37"/>
      <c r="F123" s="37"/>
      <c r="G123" s="51"/>
      <c r="H123" s="33"/>
      <c r="I123" s="33"/>
      <c r="J123" s="48"/>
      <c r="K123" s="48"/>
      <c r="L123" s="54"/>
      <c r="M123" s="28"/>
      <c r="N123" s="27"/>
      <c r="O123" s="27"/>
      <c r="P123" s="27"/>
      <c r="Q123" s="27"/>
      <c r="R123" s="27"/>
      <c r="S123" s="27"/>
    </row>
    <row r="124" spans="1:19" x14ac:dyDescent="0.25">
      <c r="A124" s="33"/>
      <c r="B124" s="40"/>
      <c r="C124" s="48"/>
      <c r="D124" s="27"/>
      <c r="E124" s="37"/>
      <c r="F124" s="37"/>
      <c r="G124" s="51"/>
      <c r="H124" s="33"/>
      <c r="I124" s="33"/>
      <c r="J124" s="48"/>
      <c r="K124" s="48"/>
      <c r="L124" s="54"/>
      <c r="M124" s="28"/>
      <c r="N124" s="27"/>
      <c r="O124" s="27"/>
      <c r="P124" s="27"/>
      <c r="Q124" s="27"/>
      <c r="R124" s="27"/>
      <c r="S124" s="27"/>
    </row>
    <row r="125" spans="1:19" x14ac:dyDescent="0.25">
      <c r="A125" s="33"/>
      <c r="B125" s="40"/>
      <c r="C125" s="48"/>
      <c r="D125" s="27"/>
      <c r="E125" s="37"/>
      <c r="F125" s="37"/>
      <c r="G125" s="51"/>
      <c r="H125" s="33"/>
      <c r="I125" s="33"/>
      <c r="J125" s="48"/>
      <c r="K125" s="48"/>
      <c r="L125" s="54"/>
      <c r="M125" s="28"/>
      <c r="N125" s="27"/>
      <c r="O125" s="27"/>
      <c r="P125" s="27"/>
      <c r="Q125" s="27"/>
      <c r="R125" s="27"/>
      <c r="S125" s="27"/>
    </row>
    <row r="126" spans="1:19" x14ac:dyDescent="0.25">
      <c r="A126" s="33"/>
      <c r="B126" s="40"/>
      <c r="C126" s="48"/>
      <c r="D126" s="27"/>
      <c r="E126" s="37"/>
      <c r="F126" s="37"/>
      <c r="G126" s="51"/>
      <c r="H126" s="33"/>
      <c r="I126" s="33"/>
      <c r="J126" s="48"/>
      <c r="K126" s="48"/>
      <c r="L126" s="54"/>
      <c r="M126" s="28"/>
      <c r="N126" s="27"/>
      <c r="O126" s="27"/>
      <c r="P126" s="27"/>
      <c r="Q126" s="27"/>
      <c r="R126" s="27"/>
      <c r="S126" s="27"/>
    </row>
    <row r="127" spans="1:19" x14ac:dyDescent="0.25">
      <c r="A127" s="33"/>
      <c r="B127" s="40"/>
      <c r="C127" s="48"/>
      <c r="D127" s="27"/>
      <c r="E127" s="37"/>
      <c r="F127" s="37"/>
      <c r="G127" s="51"/>
      <c r="H127" s="33"/>
      <c r="I127" s="33"/>
      <c r="J127" s="48"/>
      <c r="K127" s="48"/>
      <c r="L127" s="54"/>
      <c r="M127" s="28"/>
      <c r="N127" s="27"/>
      <c r="O127" s="27"/>
      <c r="P127" s="27"/>
      <c r="Q127" s="27"/>
      <c r="R127" s="27"/>
      <c r="S127" s="27"/>
    </row>
    <row r="128" spans="1:19" x14ac:dyDescent="0.25">
      <c r="A128" s="33"/>
      <c r="B128" s="40"/>
      <c r="C128" s="48"/>
      <c r="D128" s="27"/>
      <c r="E128" s="37"/>
      <c r="F128" s="37"/>
      <c r="G128" s="51"/>
      <c r="H128" s="33"/>
      <c r="I128" s="33"/>
      <c r="J128" s="48"/>
      <c r="K128" s="48"/>
      <c r="L128" s="54"/>
      <c r="M128" s="28"/>
      <c r="N128" s="27"/>
      <c r="O128" s="27"/>
      <c r="P128" s="27"/>
      <c r="Q128" s="27"/>
      <c r="R128" s="27"/>
      <c r="S128" s="27"/>
    </row>
    <row r="129" spans="1:19" x14ac:dyDescent="0.25">
      <c r="A129" s="33"/>
      <c r="B129" s="40"/>
      <c r="C129" s="48"/>
      <c r="D129" s="27"/>
      <c r="E129" s="37"/>
      <c r="F129" s="37"/>
      <c r="G129" s="51"/>
      <c r="H129" s="33"/>
      <c r="I129" s="33"/>
      <c r="J129" s="48"/>
      <c r="K129" s="48"/>
      <c r="L129" s="54"/>
      <c r="M129" s="28"/>
      <c r="N129" s="27"/>
      <c r="O129" s="27"/>
      <c r="P129" s="27"/>
      <c r="Q129" s="27"/>
      <c r="R129" s="27"/>
      <c r="S129" s="27"/>
    </row>
    <row r="130" spans="1:19" x14ac:dyDescent="0.25">
      <c r="A130" s="33"/>
      <c r="B130" s="40"/>
      <c r="C130" s="48"/>
      <c r="D130" s="27"/>
      <c r="E130" s="37"/>
      <c r="F130" s="37"/>
      <c r="G130" s="51"/>
      <c r="H130" s="33"/>
      <c r="I130" s="33"/>
      <c r="J130" s="48"/>
      <c r="K130" s="48"/>
      <c r="L130" s="54"/>
      <c r="M130" s="28"/>
      <c r="N130" s="27"/>
      <c r="O130" s="27"/>
      <c r="P130" s="27"/>
      <c r="Q130" s="27"/>
      <c r="R130" s="27"/>
      <c r="S130" s="27"/>
    </row>
    <row r="131" spans="1:19" x14ac:dyDescent="0.25">
      <c r="A131" s="33"/>
      <c r="B131" s="40"/>
      <c r="C131" s="48"/>
      <c r="D131" s="27"/>
      <c r="E131" s="37"/>
      <c r="F131" s="37"/>
      <c r="G131" s="51"/>
      <c r="H131" s="33"/>
      <c r="I131" s="33"/>
      <c r="J131" s="48"/>
      <c r="K131" s="48"/>
      <c r="L131" s="54"/>
      <c r="M131" s="28"/>
      <c r="N131" s="27"/>
      <c r="O131" s="27"/>
      <c r="P131" s="27"/>
      <c r="Q131" s="27"/>
      <c r="R131" s="27"/>
      <c r="S131" s="27"/>
    </row>
    <row r="132" spans="1:19" x14ac:dyDescent="0.25">
      <c r="A132" s="33"/>
      <c r="B132" s="40"/>
      <c r="C132" s="48"/>
      <c r="D132" s="27"/>
      <c r="E132" s="37"/>
      <c r="F132" s="37"/>
      <c r="G132" s="51"/>
      <c r="H132" s="33"/>
      <c r="I132" s="33"/>
      <c r="J132" s="48"/>
      <c r="K132" s="48"/>
      <c r="L132" s="54"/>
      <c r="M132" s="28"/>
      <c r="N132" s="27"/>
      <c r="O132" s="27"/>
      <c r="P132" s="27"/>
      <c r="Q132" s="27"/>
      <c r="R132" s="27"/>
      <c r="S132" s="27"/>
    </row>
    <row r="133" spans="1:19" x14ac:dyDescent="0.25">
      <c r="A133" s="33"/>
      <c r="B133" s="40"/>
      <c r="C133" s="48"/>
      <c r="D133" s="27"/>
      <c r="E133" s="37"/>
      <c r="F133" s="37"/>
      <c r="G133" s="51"/>
      <c r="H133" s="33"/>
      <c r="I133" s="33"/>
      <c r="J133" s="48"/>
      <c r="K133" s="48"/>
      <c r="L133" s="54"/>
      <c r="M133" s="28"/>
      <c r="N133" s="27"/>
      <c r="O133" s="27"/>
      <c r="P133" s="27"/>
      <c r="Q133" s="27"/>
      <c r="R133" s="27"/>
      <c r="S133" s="27"/>
    </row>
    <row r="134" spans="1:19" x14ac:dyDescent="0.25">
      <c r="A134" s="33"/>
      <c r="B134" s="40"/>
      <c r="C134" s="48"/>
      <c r="D134" s="27"/>
      <c r="E134" s="37"/>
      <c r="F134" s="37"/>
      <c r="G134" s="51"/>
      <c r="H134" s="33"/>
      <c r="I134" s="33"/>
      <c r="J134" s="48"/>
      <c r="K134" s="48"/>
      <c r="L134" s="54"/>
      <c r="M134" s="28"/>
      <c r="N134" s="27"/>
      <c r="O134" s="27"/>
      <c r="P134" s="27"/>
      <c r="Q134" s="27"/>
      <c r="R134" s="27"/>
      <c r="S134" s="27"/>
    </row>
    <row r="135" spans="1:19" x14ac:dyDescent="0.25">
      <c r="A135" s="33"/>
      <c r="B135" s="40"/>
      <c r="C135" s="48"/>
      <c r="D135" s="27"/>
      <c r="E135" s="37"/>
      <c r="F135" s="37"/>
      <c r="G135" s="51"/>
      <c r="H135" s="33"/>
      <c r="I135" s="33"/>
      <c r="J135" s="48"/>
      <c r="K135" s="48"/>
      <c r="L135" s="54"/>
      <c r="M135" s="28"/>
      <c r="N135" s="27"/>
      <c r="O135" s="27"/>
      <c r="P135" s="27"/>
      <c r="Q135" s="27"/>
      <c r="R135" s="27"/>
      <c r="S135" s="27"/>
    </row>
    <row r="136" spans="1:19" x14ac:dyDescent="0.25">
      <c r="A136" s="33"/>
      <c r="B136" s="40"/>
      <c r="C136" s="48"/>
      <c r="D136" s="27"/>
      <c r="E136" s="37"/>
      <c r="F136" s="37"/>
      <c r="G136" s="51"/>
      <c r="H136" s="33"/>
      <c r="I136" s="33"/>
      <c r="J136" s="48"/>
      <c r="K136" s="48"/>
      <c r="L136" s="54"/>
      <c r="M136" s="28"/>
      <c r="N136" s="27"/>
      <c r="O136" s="27"/>
      <c r="P136" s="27"/>
      <c r="Q136" s="27"/>
      <c r="R136" s="27"/>
      <c r="S136" s="27"/>
    </row>
    <row r="137" spans="1:19" x14ac:dyDescent="0.25">
      <c r="A137" s="33"/>
      <c r="B137" s="40"/>
      <c r="C137" s="48"/>
      <c r="D137" s="27"/>
      <c r="E137" s="37"/>
      <c r="F137" s="37"/>
      <c r="G137" s="51"/>
      <c r="H137" s="33"/>
      <c r="I137" s="33"/>
      <c r="J137" s="48"/>
      <c r="K137" s="48"/>
      <c r="L137" s="54"/>
      <c r="M137" s="28"/>
      <c r="N137" s="27"/>
      <c r="O137" s="27"/>
      <c r="P137" s="27"/>
      <c r="Q137" s="27"/>
      <c r="R137" s="27"/>
      <c r="S137" s="27"/>
    </row>
    <row r="138" spans="1:19" x14ac:dyDescent="0.25">
      <c r="A138" s="33"/>
      <c r="B138" s="40"/>
      <c r="C138" s="48"/>
      <c r="D138" s="27"/>
      <c r="E138" s="37"/>
      <c r="F138" s="37"/>
      <c r="G138" s="51"/>
      <c r="H138" s="33"/>
      <c r="I138" s="33"/>
      <c r="J138" s="48"/>
      <c r="K138" s="48"/>
      <c r="L138" s="54"/>
      <c r="M138" s="28"/>
      <c r="N138" s="27"/>
      <c r="O138" s="27"/>
      <c r="P138" s="27"/>
      <c r="Q138" s="27"/>
      <c r="R138" s="27"/>
      <c r="S138" s="27"/>
    </row>
    <row r="139" spans="1:19" x14ac:dyDescent="0.25">
      <c r="A139" s="33"/>
      <c r="B139" s="40"/>
      <c r="C139" s="48"/>
      <c r="D139" s="27"/>
      <c r="E139" s="37"/>
      <c r="F139" s="37"/>
      <c r="G139" s="51"/>
      <c r="H139" s="33"/>
      <c r="I139" s="33"/>
      <c r="J139" s="48"/>
      <c r="K139" s="48"/>
      <c r="L139" s="54"/>
      <c r="M139" s="28"/>
      <c r="N139" s="27"/>
      <c r="O139" s="27"/>
      <c r="P139" s="27"/>
      <c r="Q139" s="27"/>
      <c r="R139" s="27"/>
      <c r="S139" s="27"/>
    </row>
    <row r="140" spans="1:19" x14ac:dyDescent="0.25">
      <c r="A140" s="33"/>
      <c r="B140" s="40"/>
      <c r="C140" s="48"/>
      <c r="D140" s="27"/>
      <c r="E140" s="37"/>
      <c r="F140" s="37"/>
      <c r="G140" s="51"/>
      <c r="H140" s="33"/>
      <c r="I140" s="33"/>
      <c r="J140" s="48"/>
      <c r="K140" s="48"/>
      <c r="L140" s="54"/>
      <c r="M140" s="28"/>
      <c r="N140" s="27"/>
      <c r="O140" s="27"/>
      <c r="P140" s="27"/>
      <c r="Q140" s="27"/>
      <c r="R140" s="27"/>
      <c r="S140" s="27"/>
    </row>
    <row r="141" spans="1:19" x14ac:dyDescent="0.25">
      <c r="A141" s="33"/>
      <c r="B141" s="40"/>
      <c r="C141" s="48"/>
      <c r="D141" s="27"/>
      <c r="E141" s="37"/>
      <c r="F141" s="37"/>
      <c r="G141" s="51"/>
      <c r="H141" s="33"/>
      <c r="I141" s="33"/>
      <c r="J141" s="48"/>
      <c r="K141" s="48"/>
      <c r="L141" s="54"/>
      <c r="M141" s="28"/>
      <c r="N141" s="27"/>
      <c r="O141" s="27"/>
      <c r="P141" s="27"/>
      <c r="Q141" s="27"/>
      <c r="R141" s="27"/>
      <c r="S141" s="27"/>
    </row>
    <row r="142" spans="1:19" x14ac:dyDescent="0.25">
      <c r="A142" s="33"/>
      <c r="B142" s="40"/>
      <c r="C142" s="48"/>
      <c r="D142" s="27"/>
      <c r="E142" s="37"/>
      <c r="F142" s="37"/>
      <c r="G142" s="51"/>
      <c r="H142" s="33"/>
      <c r="I142" s="33"/>
      <c r="J142" s="48"/>
      <c r="K142" s="48"/>
      <c r="L142" s="54"/>
      <c r="M142" s="28"/>
      <c r="N142" s="27"/>
      <c r="O142" s="27"/>
      <c r="P142" s="27"/>
      <c r="Q142" s="27"/>
      <c r="R142" s="27"/>
      <c r="S142" s="27"/>
    </row>
    <row r="143" spans="1:19" x14ac:dyDescent="0.25">
      <c r="A143" s="33"/>
      <c r="B143" s="40"/>
      <c r="C143" s="48"/>
      <c r="D143" s="27"/>
      <c r="E143" s="37"/>
      <c r="F143" s="37"/>
      <c r="G143" s="51"/>
      <c r="H143" s="33"/>
      <c r="I143" s="33"/>
      <c r="J143" s="48"/>
      <c r="K143" s="48"/>
      <c r="L143" s="54"/>
      <c r="M143" s="28"/>
      <c r="N143" s="27"/>
      <c r="O143" s="27"/>
      <c r="P143" s="27"/>
      <c r="Q143" s="27"/>
      <c r="R143" s="27"/>
      <c r="S143" s="27"/>
    </row>
    <row r="144" spans="1:19" x14ac:dyDescent="0.25">
      <c r="A144" s="33"/>
      <c r="B144" s="40"/>
      <c r="C144" s="48"/>
      <c r="D144" s="27"/>
      <c r="E144" s="37"/>
      <c r="F144" s="37"/>
      <c r="G144" s="51"/>
      <c r="H144" s="33"/>
      <c r="I144" s="33"/>
      <c r="J144" s="48"/>
      <c r="K144" s="48"/>
      <c r="L144" s="54"/>
      <c r="M144" s="28"/>
      <c r="N144" s="27"/>
      <c r="O144" s="27"/>
      <c r="P144" s="27"/>
      <c r="Q144" s="27"/>
      <c r="R144" s="27"/>
      <c r="S144" s="27"/>
    </row>
    <row r="145" spans="1:19" x14ac:dyDescent="0.25">
      <c r="A145" s="33"/>
      <c r="B145" s="40"/>
      <c r="C145" s="48"/>
      <c r="D145" s="27"/>
      <c r="E145" s="37"/>
      <c r="F145" s="37"/>
      <c r="G145" s="51"/>
      <c r="H145" s="33"/>
      <c r="I145" s="33"/>
      <c r="J145" s="48"/>
      <c r="K145" s="48"/>
      <c r="L145" s="54"/>
      <c r="M145" s="28"/>
      <c r="N145" s="27"/>
      <c r="O145" s="27"/>
      <c r="P145" s="27"/>
      <c r="Q145" s="27"/>
      <c r="R145" s="27"/>
      <c r="S145" s="27"/>
    </row>
    <row r="146" spans="1:19" x14ac:dyDescent="0.25">
      <c r="A146" s="33"/>
      <c r="B146" s="40"/>
      <c r="C146" s="48"/>
      <c r="D146" s="27"/>
      <c r="E146" s="37"/>
      <c r="F146" s="37"/>
      <c r="G146" s="51"/>
      <c r="H146" s="33"/>
      <c r="I146" s="33"/>
      <c r="J146" s="48"/>
      <c r="K146" s="48"/>
      <c r="L146" s="54"/>
      <c r="M146" s="28"/>
      <c r="N146" s="27"/>
      <c r="O146" s="27"/>
      <c r="P146" s="27"/>
      <c r="Q146" s="27"/>
      <c r="R146" s="27"/>
      <c r="S146" s="27"/>
    </row>
    <row r="147" spans="1:19" x14ac:dyDescent="0.25">
      <c r="A147" s="33"/>
      <c r="B147" s="40"/>
      <c r="C147" s="48"/>
      <c r="D147" s="27"/>
      <c r="E147" s="37"/>
      <c r="F147" s="37"/>
      <c r="G147" s="51"/>
      <c r="H147" s="33"/>
      <c r="I147" s="33"/>
      <c r="J147" s="48"/>
      <c r="K147" s="48"/>
      <c r="L147" s="54"/>
      <c r="M147" s="28"/>
      <c r="N147" s="27"/>
      <c r="O147" s="27"/>
      <c r="P147" s="27"/>
      <c r="Q147" s="27"/>
      <c r="R147" s="27"/>
      <c r="S147" s="27"/>
    </row>
    <row r="148" spans="1:19" x14ac:dyDescent="0.25">
      <c r="A148" s="33"/>
      <c r="B148" s="40"/>
      <c r="C148" s="48"/>
      <c r="D148" s="27"/>
      <c r="E148" s="37"/>
      <c r="F148" s="37"/>
      <c r="G148" s="51"/>
      <c r="H148" s="33"/>
      <c r="I148" s="33"/>
      <c r="J148" s="48"/>
      <c r="K148" s="48"/>
      <c r="L148" s="54"/>
      <c r="M148" s="28"/>
      <c r="N148" s="27"/>
      <c r="O148" s="27"/>
      <c r="P148" s="27"/>
      <c r="Q148" s="27"/>
      <c r="R148" s="27"/>
      <c r="S148" s="27"/>
    </row>
    <row r="149" spans="1:19" x14ac:dyDescent="0.25">
      <c r="A149" s="33"/>
      <c r="B149" s="40"/>
      <c r="C149" s="48"/>
      <c r="D149" s="27"/>
      <c r="E149" s="37"/>
      <c r="F149" s="37"/>
      <c r="G149" s="51"/>
      <c r="H149" s="33"/>
      <c r="I149" s="33"/>
      <c r="J149" s="48"/>
      <c r="K149" s="48"/>
      <c r="L149" s="54"/>
      <c r="M149" s="28"/>
      <c r="N149" s="27"/>
      <c r="O149" s="27"/>
      <c r="P149" s="27"/>
      <c r="Q149" s="27"/>
      <c r="R149" s="27"/>
      <c r="S149" s="27"/>
    </row>
    <row r="150" spans="1:19" x14ac:dyDescent="0.25">
      <c r="A150" s="33"/>
      <c r="B150" s="40"/>
      <c r="C150" s="48"/>
      <c r="D150" s="27"/>
      <c r="E150" s="37"/>
      <c r="F150" s="37"/>
      <c r="G150" s="51"/>
      <c r="H150" s="33"/>
      <c r="I150" s="33"/>
      <c r="J150" s="48"/>
      <c r="K150" s="48"/>
      <c r="L150" s="54"/>
      <c r="M150" s="28"/>
      <c r="N150" s="27"/>
      <c r="O150" s="27"/>
      <c r="P150" s="27"/>
      <c r="Q150" s="27"/>
      <c r="R150" s="27"/>
      <c r="S150" s="27"/>
    </row>
    <row r="151" spans="1:19" x14ac:dyDescent="0.25">
      <c r="A151" s="33"/>
      <c r="B151" s="40"/>
      <c r="C151" s="48"/>
      <c r="D151" s="27"/>
      <c r="E151" s="37"/>
      <c r="F151" s="37"/>
      <c r="G151" s="51"/>
      <c r="H151" s="33"/>
      <c r="I151" s="33"/>
      <c r="J151" s="48"/>
      <c r="K151" s="48"/>
      <c r="L151" s="54"/>
      <c r="M151" s="28"/>
      <c r="N151" s="27"/>
      <c r="O151" s="27"/>
      <c r="P151" s="27"/>
      <c r="Q151" s="27"/>
      <c r="R151" s="27"/>
      <c r="S151" s="27"/>
    </row>
    <row r="152" spans="1:19" x14ac:dyDescent="0.25">
      <c r="A152" s="33"/>
      <c r="B152" s="40"/>
      <c r="C152" s="48"/>
      <c r="D152" s="27"/>
      <c r="E152" s="37"/>
      <c r="F152" s="37"/>
      <c r="G152" s="51"/>
      <c r="H152" s="33"/>
      <c r="I152" s="33"/>
      <c r="J152" s="48"/>
      <c r="K152" s="48"/>
      <c r="L152" s="54"/>
      <c r="M152" s="28"/>
      <c r="N152" s="27"/>
      <c r="O152" s="27"/>
      <c r="P152" s="27"/>
      <c r="Q152" s="27"/>
      <c r="R152" s="27"/>
      <c r="S152" s="27"/>
    </row>
    <row r="153" spans="1:19" x14ac:dyDescent="0.25">
      <c r="A153" s="33"/>
      <c r="B153" s="40"/>
      <c r="C153" s="48"/>
      <c r="D153" s="27"/>
      <c r="E153" s="37"/>
      <c r="F153" s="37"/>
      <c r="G153" s="51"/>
      <c r="H153" s="33"/>
      <c r="I153" s="33"/>
      <c r="J153" s="48"/>
      <c r="K153" s="48"/>
      <c r="L153" s="54"/>
      <c r="M153" s="28"/>
      <c r="N153" s="27"/>
      <c r="O153" s="27"/>
      <c r="P153" s="27"/>
      <c r="Q153" s="27"/>
      <c r="R153" s="27"/>
      <c r="S153" s="27"/>
    </row>
    <row r="154" spans="1:19" x14ac:dyDescent="0.25">
      <c r="A154" s="33"/>
      <c r="B154" s="40"/>
      <c r="C154" s="48"/>
      <c r="D154" s="27"/>
      <c r="E154" s="37"/>
      <c r="F154" s="37"/>
      <c r="G154" s="51"/>
      <c r="H154" s="33"/>
      <c r="I154" s="33"/>
      <c r="J154" s="48"/>
      <c r="K154" s="48"/>
      <c r="L154" s="54"/>
      <c r="M154" s="28"/>
      <c r="N154" s="27"/>
      <c r="O154" s="27"/>
      <c r="P154" s="27"/>
      <c r="Q154" s="27"/>
      <c r="R154" s="27"/>
      <c r="S154" s="27"/>
    </row>
    <row r="155" spans="1:19" x14ac:dyDescent="0.25">
      <c r="A155" s="33"/>
      <c r="B155" s="40"/>
      <c r="C155" s="48"/>
      <c r="D155" s="27"/>
      <c r="E155" s="37"/>
      <c r="F155" s="37"/>
      <c r="G155" s="51"/>
      <c r="H155" s="33"/>
      <c r="I155" s="33"/>
      <c r="J155" s="48"/>
      <c r="K155" s="48"/>
      <c r="L155" s="54"/>
      <c r="M155" s="28"/>
      <c r="N155" s="27"/>
      <c r="O155" s="27"/>
      <c r="P155" s="27"/>
      <c r="Q155" s="27"/>
      <c r="R155" s="27"/>
      <c r="S155" s="27"/>
    </row>
    <row r="156" spans="1:19" x14ac:dyDescent="0.25">
      <c r="A156" s="33"/>
      <c r="B156" s="40"/>
      <c r="C156" s="48"/>
      <c r="D156" s="27"/>
      <c r="E156" s="37"/>
      <c r="F156" s="37"/>
      <c r="G156" s="51"/>
      <c r="H156" s="33"/>
      <c r="I156" s="33"/>
      <c r="J156" s="48"/>
      <c r="K156" s="48"/>
      <c r="L156" s="54"/>
      <c r="M156" s="28"/>
      <c r="N156" s="27"/>
      <c r="O156" s="27"/>
      <c r="P156" s="27"/>
      <c r="Q156" s="27"/>
      <c r="R156" s="27"/>
      <c r="S156" s="27"/>
    </row>
    <row r="157" spans="1:19" x14ac:dyDescent="0.25">
      <c r="A157" s="33"/>
      <c r="B157" s="40"/>
      <c r="C157" s="48"/>
      <c r="D157" s="27"/>
      <c r="E157" s="37"/>
      <c r="F157" s="37"/>
      <c r="G157" s="51"/>
      <c r="H157" s="33"/>
      <c r="I157" s="33"/>
      <c r="J157" s="48"/>
      <c r="K157" s="48"/>
      <c r="L157" s="54"/>
      <c r="M157" s="28"/>
      <c r="N157" s="27"/>
      <c r="O157" s="27"/>
      <c r="P157" s="27"/>
      <c r="Q157" s="27"/>
      <c r="R157" s="27"/>
      <c r="S157" s="27"/>
    </row>
    <row r="158" spans="1:19" x14ac:dyDescent="0.25">
      <c r="A158" s="33"/>
      <c r="B158" s="40"/>
      <c r="C158" s="48"/>
      <c r="D158" s="27"/>
      <c r="E158" s="37"/>
      <c r="F158" s="37"/>
      <c r="G158" s="51"/>
      <c r="H158" s="33"/>
      <c r="I158" s="33"/>
      <c r="J158" s="48"/>
      <c r="K158" s="48"/>
      <c r="L158" s="54"/>
      <c r="M158" s="28"/>
      <c r="N158" s="27"/>
      <c r="O158" s="27"/>
      <c r="P158" s="27"/>
      <c r="Q158" s="27"/>
      <c r="R158" s="27"/>
      <c r="S158" s="27"/>
    </row>
    <row r="159" spans="1:19" x14ac:dyDescent="0.25">
      <c r="A159" s="33"/>
      <c r="B159" s="40"/>
      <c r="C159" s="48"/>
      <c r="D159" s="27"/>
      <c r="E159" s="37"/>
      <c r="F159" s="37"/>
      <c r="G159" s="51"/>
      <c r="H159" s="33"/>
      <c r="I159" s="33"/>
      <c r="J159" s="48"/>
      <c r="K159" s="48"/>
      <c r="L159" s="54"/>
      <c r="M159" s="28"/>
      <c r="N159" s="27"/>
      <c r="O159" s="27"/>
      <c r="P159" s="27"/>
      <c r="Q159" s="27"/>
      <c r="R159" s="27"/>
      <c r="S159" s="27"/>
    </row>
    <row r="160" spans="1:19" x14ac:dyDescent="0.25">
      <c r="A160" s="33"/>
      <c r="B160" s="40"/>
      <c r="C160" s="48"/>
      <c r="D160" s="27"/>
      <c r="E160" s="37"/>
      <c r="F160" s="37"/>
      <c r="G160" s="51"/>
      <c r="H160" s="33"/>
      <c r="I160" s="33"/>
      <c r="J160" s="48"/>
      <c r="K160" s="48"/>
      <c r="L160" s="54"/>
      <c r="M160" s="28"/>
      <c r="N160" s="27"/>
      <c r="O160" s="27"/>
      <c r="P160" s="27"/>
      <c r="Q160" s="27"/>
      <c r="R160" s="27"/>
      <c r="S160" s="27"/>
    </row>
    <row r="161" spans="1:19" x14ac:dyDescent="0.25">
      <c r="A161" s="33"/>
      <c r="B161" s="40"/>
      <c r="C161" s="48"/>
      <c r="D161" s="27"/>
      <c r="E161" s="37"/>
      <c r="F161" s="37"/>
      <c r="G161" s="51"/>
      <c r="H161" s="33"/>
      <c r="I161" s="33"/>
      <c r="J161" s="48"/>
      <c r="K161" s="48"/>
      <c r="L161" s="54"/>
      <c r="M161" s="28"/>
      <c r="N161" s="27"/>
      <c r="O161" s="27"/>
      <c r="P161" s="27"/>
      <c r="Q161" s="27"/>
      <c r="R161" s="27"/>
      <c r="S161" s="27"/>
    </row>
    <row r="162" spans="1:19" x14ac:dyDescent="0.25">
      <c r="A162" s="33"/>
      <c r="B162" s="40"/>
      <c r="C162" s="48"/>
      <c r="D162" s="27"/>
      <c r="E162" s="37"/>
      <c r="F162" s="37"/>
      <c r="G162" s="51"/>
      <c r="H162" s="33"/>
      <c r="I162" s="33"/>
      <c r="J162" s="48"/>
      <c r="K162" s="48"/>
      <c r="L162" s="54"/>
      <c r="M162" s="28"/>
      <c r="N162" s="27"/>
      <c r="O162" s="27"/>
      <c r="P162" s="27"/>
      <c r="Q162" s="27"/>
      <c r="R162" s="27"/>
      <c r="S162" s="27"/>
    </row>
    <row r="163" spans="1:19" x14ac:dyDescent="0.25">
      <c r="A163" s="33"/>
      <c r="B163" s="40"/>
      <c r="C163" s="48"/>
      <c r="D163" s="27"/>
      <c r="E163" s="37"/>
      <c r="F163" s="37"/>
      <c r="G163" s="51"/>
      <c r="H163" s="33"/>
      <c r="I163" s="33"/>
      <c r="J163" s="48"/>
      <c r="K163" s="48"/>
      <c r="L163" s="54"/>
      <c r="M163" s="28"/>
      <c r="N163" s="27"/>
      <c r="O163" s="27"/>
      <c r="P163" s="27"/>
      <c r="Q163" s="27"/>
      <c r="R163" s="27"/>
      <c r="S163" s="27"/>
    </row>
    <row r="164" spans="1:19" x14ac:dyDescent="0.25">
      <c r="A164" s="33"/>
      <c r="B164" s="40"/>
      <c r="C164" s="48"/>
      <c r="D164" s="27"/>
      <c r="E164" s="37"/>
      <c r="F164" s="37"/>
      <c r="G164" s="51"/>
      <c r="H164" s="33"/>
      <c r="I164" s="33"/>
      <c r="J164" s="48"/>
      <c r="K164" s="48"/>
      <c r="L164" s="54"/>
      <c r="M164" s="28"/>
      <c r="N164" s="27"/>
      <c r="O164" s="27"/>
      <c r="P164" s="27"/>
      <c r="Q164" s="27"/>
      <c r="R164" s="27"/>
      <c r="S164" s="27"/>
    </row>
    <row r="165" spans="1:19" x14ac:dyDescent="0.25">
      <c r="A165" s="33"/>
      <c r="B165" s="40"/>
      <c r="C165" s="48"/>
      <c r="D165" s="27"/>
      <c r="E165" s="37"/>
      <c r="F165" s="37"/>
      <c r="G165" s="51"/>
      <c r="H165" s="33"/>
      <c r="I165" s="33"/>
      <c r="J165" s="48"/>
      <c r="K165" s="48"/>
      <c r="L165" s="54"/>
      <c r="M165" s="28"/>
      <c r="N165" s="27"/>
      <c r="O165" s="27"/>
      <c r="P165" s="27"/>
      <c r="Q165" s="27"/>
      <c r="R165" s="27"/>
      <c r="S165" s="27"/>
    </row>
    <row r="166" spans="1:19" x14ac:dyDescent="0.25">
      <c r="A166" s="33"/>
      <c r="B166" s="40"/>
      <c r="C166" s="48"/>
      <c r="D166" s="27"/>
      <c r="E166" s="37"/>
      <c r="F166" s="37"/>
      <c r="G166" s="51"/>
      <c r="H166" s="33"/>
      <c r="I166" s="33"/>
      <c r="J166" s="48"/>
      <c r="K166" s="48"/>
      <c r="L166" s="54"/>
      <c r="M166" s="28"/>
      <c r="N166" s="27"/>
      <c r="O166" s="27"/>
      <c r="P166" s="27"/>
      <c r="Q166" s="27"/>
      <c r="R166" s="27"/>
      <c r="S166" s="27"/>
    </row>
    <row r="167" spans="1:19" x14ac:dyDescent="0.25">
      <c r="A167" s="33"/>
      <c r="B167" s="40"/>
      <c r="C167" s="48"/>
      <c r="D167" s="27"/>
      <c r="E167" s="37"/>
      <c r="F167" s="37"/>
      <c r="G167" s="51"/>
      <c r="H167" s="33"/>
      <c r="I167" s="33"/>
      <c r="J167" s="48"/>
      <c r="K167" s="48"/>
      <c r="L167" s="54"/>
      <c r="M167" s="28"/>
      <c r="N167" s="27"/>
      <c r="O167" s="27"/>
      <c r="P167" s="27"/>
      <c r="Q167" s="27"/>
      <c r="R167" s="27"/>
      <c r="S167" s="27"/>
    </row>
    <row r="168" spans="1:19" x14ac:dyDescent="0.25">
      <c r="A168" s="33"/>
      <c r="B168" s="40"/>
      <c r="C168" s="48"/>
      <c r="D168" s="27"/>
      <c r="E168" s="37"/>
      <c r="F168" s="37"/>
      <c r="G168" s="51"/>
      <c r="H168" s="33"/>
      <c r="I168" s="33"/>
      <c r="J168" s="48"/>
      <c r="K168" s="48"/>
      <c r="L168" s="54"/>
      <c r="M168" s="28"/>
      <c r="N168" s="27"/>
      <c r="O168" s="27"/>
      <c r="P168" s="27"/>
      <c r="Q168" s="27"/>
      <c r="R168" s="27"/>
      <c r="S168" s="27"/>
    </row>
    <row r="169" spans="1:19" x14ac:dyDescent="0.25">
      <c r="A169" s="33"/>
      <c r="B169" s="40"/>
      <c r="C169" s="48"/>
      <c r="D169" s="27"/>
      <c r="E169" s="37"/>
      <c r="F169" s="37"/>
      <c r="G169" s="51"/>
      <c r="H169" s="33"/>
      <c r="I169" s="33"/>
      <c r="J169" s="48"/>
      <c r="K169" s="48"/>
      <c r="L169" s="54"/>
      <c r="M169" s="28"/>
      <c r="N169" s="27"/>
      <c r="O169" s="27"/>
      <c r="P169" s="27"/>
      <c r="Q169" s="27"/>
      <c r="R169" s="27"/>
      <c r="S169" s="27"/>
    </row>
    <row r="170" spans="1:19" x14ac:dyDescent="0.25">
      <c r="A170" s="33"/>
      <c r="B170" s="40"/>
      <c r="C170" s="48"/>
      <c r="D170" s="27"/>
      <c r="E170" s="37"/>
      <c r="F170" s="37"/>
      <c r="G170" s="51"/>
      <c r="H170" s="33"/>
      <c r="I170" s="33"/>
      <c r="J170" s="48"/>
      <c r="K170" s="48"/>
      <c r="L170" s="54"/>
      <c r="M170" s="28"/>
      <c r="N170" s="27"/>
      <c r="O170" s="27"/>
      <c r="P170" s="27"/>
      <c r="Q170" s="27"/>
      <c r="R170" s="27"/>
      <c r="S170" s="27"/>
    </row>
    <row r="171" spans="1:19" x14ac:dyDescent="0.25">
      <c r="A171" s="33"/>
      <c r="B171" s="40"/>
      <c r="C171" s="48"/>
      <c r="D171" s="27"/>
      <c r="E171" s="37"/>
      <c r="F171" s="37"/>
      <c r="G171" s="51"/>
      <c r="H171" s="33"/>
      <c r="I171" s="33"/>
      <c r="J171" s="48"/>
      <c r="K171" s="48"/>
      <c r="L171" s="54"/>
      <c r="M171" s="28"/>
      <c r="N171" s="27"/>
      <c r="O171" s="27"/>
      <c r="P171" s="27"/>
      <c r="Q171" s="27"/>
      <c r="R171" s="27"/>
      <c r="S171" s="27"/>
    </row>
    <row r="172" spans="1:19" x14ac:dyDescent="0.25">
      <c r="A172" s="33"/>
      <c r="B172" s="40"/>
      <c r="C172" s="48"/>
      <c r="D172" s="27"/>
      <c r="E172" s="37"/>
      <c r="F172" s="37"/>
      <c r="G172" s="51"/>
      <c r="H172" s="33"/>
      <c r="I172" s="33"/>
      <c r="J172" s="48"/>
      <c r="K172" s="48"/>
      <c r="L172" s="54"/>
      <c r="M172" s="28"/>
      <c r="N172" s="27"/>
      <c r="O172" s="27"/>
      <c r="P172" s="27"/>
      <c r="Q172" s="27"/>
      <c r="R172" s="27"/>
      <c r="S172" s="27"/>
    </row>
    <row r="173" spans="1:19" x14ac:dyDescent="0.25">
      <c r="A173" s="33"/>
      <c r="B173" s="40"/>
      <c r="C173" s="48"/>
      <c r="D173" s="27"/>
      <c r="E173" s="37"/>
      <c r="F173" s="37"/>
      <c r="G173" s="51"/>
      <c r="H173" s="33"/>
      <c r="I173" s="33"/>
      <c r="J173" s="48"/>
      <c r="K173" s="48"/>
      <c r="L173" s="54"/>
      <c r="M173" s="28"/>
      <c r="N173" s="27"/>
      <c r="O173" s="27"/>
      <c r="P173" s="27"/>
      <c r="Q173" s="27"/>
      <c r="R173" s="27"/>
      <c r="S173" s="27"/>
    </row>
    <row r="174" spans="1:19" x14ac:dyDescent="0.25">
      <c r="A174" s="33"/>
      <c r="B174" s="40"/>
      <c r="C174" s="48"/>
      <c r="D174" s="27"/>
      <c r="E174" s="37"/>
      <c r="F174" s="37"/>
      <c r="G174" s="51"/>
      <c r="H174" s="33"/>
      <c r="I174" s="33"/>
      <c r="J174" s="48"/>
      <c r="K174" s="48"/>
      <c r="L174" s="54"/>
      <c r="M174" s="28"/>
      <c r="N174" s="27"/>
      <c r="O174" s="27"/>
      <c r="P174" s="27"/>
      <c r="Q174" s="27"/>
      <c r="R174" s="27"/>
      <c r="S174" s="27"/>
    </row>
    <row r="175" spans="1:19" x14ac:dyDescent="0.25">
      <c r="A175" s="33"/>
      <c r="B175" s="40"/>
      <c r="C175" s="48"/>
      <c r="D175" s="27"/>
      <c r="E175" s="37"/>
      <c r="F175" s="37"/>
      <c r="G175" s="51"/>
      <c r="H175" s="33"/>
      <c r="I175" s="33"/>
      <c r="J175" s="48"/>
      <c r="K175" s="48"/>
      <c r="L175" s="54"/>
      <c r="M175" s="28"/>
      <c r="N175" s="27"/>
      <c r="O175" s="27"/>
      <c r="P175" s="27"/>
      <c r="Q175" s="27"/>
      <c r="R175" s="27"/>
      <c r="S175" s="27"/>
    </row>
    <row r="176" spans="1:19" x14ac:dyDescent="0.25">
      <c r="A176" s="33"/>
      <c r="B176" s="40"/>
      <c r="C176" s="48"/>
      <c r="D176" s="27"/>
      <c r="E176" s="37"/>
      <c r="F176" s="37"/>
      <c r="G176" s="51"/>
      <c r="H176" s="33"/>
      <c r="I176" s="33"/>
      <c r="J176" s="48"/>
      <c r="K176" s="48"/>
      <c r="L176" s="54"/>
      <c r="M176" s="28"/>
      <c r="N176" s="27"/>
      <c r="O176" s="27"/>
      <c r="P176" s="27"/>
      <c r="Q176" s="27"/>
      <c r="R176" s="27"/>
      <c r="S176" s="27"/>
    </row>
    <row r="177" spans="1:19" x14ac:dyDescent="0.25">
      <c r="A177" s="33"/>
      <c r="B177" s="40"/>
      <c r="C177" s="48"/>
      <c r="D177" s="27"/>
      <c r="E177" s="37"/>
      <c r="F177" s="37"/>
      <c r="G177" s="51"/>
      <c r="H177" s="33"/>
      <c r="I177" s="33"/>
      <c r="J177" s="48"/>
      <c r="K177" s="48"/>
      <c r="L177" s="54"/>
      <c r="M177" s="28"/>
      <c r="N177" s="27"/>
      <c r="O177" s="27"/>
      <c r="P177" s="27"/>
      <c r="Q177" s="27"/>
      <c r="R177" s="27"/>
      <c r="S177" s="27"/>
    </row>
    <row r="178" spans="1:19" x14ac:dyDescent="0.25">
      <c r="A178" s="33"/>
      <c r="B178" s="40"/>
      <c r="C178" s="48"/>
      <c r="D178" s="27"/>
      <c r="E178" s="37"/>
      <c r="F178" s="37"/>
      <c r="G178" s="51"/>
      <c r="H178" s="33"/>
      <c r="I178" s="33"/>
      <c r="J178" s="48"/>
      <c r="K178" s="48"/>
      <c r="L178" s="54"/>
      <c r="M178" s="28"/>
      <c r="N178" s="27"/>
      <c r="O178" s="27"/>
      <c r="P178" s="27"/>
      <c r="Q178" s="27"/>
      <c r="R178" s="27"/>
      <c r="S178" s="27"/>
    </row>
    <row r="179" spans="1:19" x14ac:dyDescent="0.25">
      <c r="A179" s="33"/>
      <c r="B179" s="40"/>
      <c r="C179" s="48"/>
      <c r="D179" s="27"/>
      <c r="E179" s="37"/>
      <c r="F179" s="37"/>
      <c r="G179" s="51"/>
      <c r="H179" s="33"/>
      <c r="I179" s="33"/>
      <c r="J179" s="48"/>
      <c r="K179" s="48"/>
      <c r="L179" s="54"/>
      <c r="M179" s="28"/>
      <c r="N179" s="27"/>
      <c r="O179" s="27"/>
      <c r="P179" s="27"/>
      <c r="Q179" s="27"/>
      <c r="R179" s="27"/>
      <c r="S179" s="27"/>
    </row>
    <row r="180" spans="1:19" x14ac:dyDescent="0.25">
      <c r="A180" s="33"/>
      <c r="B180" s="40"/>
      <c r="C180" s="48"/>
      <c r="D180" s="27"/>
      <c r="E180" s="37"/>
      <c r="F180" s="37"/>
      <c r="G180" s="51"/>
      <c r="H180" s="33"/>
      <c r="I180" s="33"/>
      <c r="J180" s="48"/>
      <c r="K180" s="48"/>
      <c r="L180" s="54"/>
      <c r="M180" s="28"/>
      <c r="N180" s="27"/>
      <c r="O180" s="27"/>
      <c r="P180" s="27"/>
      <c r="Q180" s="27"/>
      <c r="R180" s="27"/>
      <c r="S180" s="27"/>
    </row>
    <row r="181" spans="1:19" x14ac:dyDescent="0.25">
      <c r="A181" s="33"/>
      <c r="B181" s="40"/>
      <c r="C181" s="48"/>
      <c r="D181" s="27"/>
      <c r="E181" s="37"/>
      <c r="F181" s="37"/>
      <c r="G181" s="51"/>
      <c r="H181" s="33"/>
      <c r="I181" s="33"/>
      <c r="J181" s="48"/>
      <c r="K181" s="48"/>
      <c r="L181" s="54"/>
      <c r="M181" s="28"/>
      <c r="N181" s="27"/>
      <c r="O181" s="27"/>
      <c r="P181" s="27"/>
      <c r="Q181" s="27"/>
      <c r="R181" s="27"/>
      <c r="S181" s="27"/>
    </row>
    <row r="182" spans="1:19" x14ac:dyDescent="0.25">
      <c r="A182" s="33"/>
      <c r="B182" s="40"/>
      <c r="C182" s="48"/>
      <c r="D182" s="27"/>
      <c r="E182" s="37"/>
      <c r="F182" s="37"/>
      <c r="G182" s="51"/>
      <c r="H182" s="33"/>
      <c r="I182" s="33"/>
      <c r="J182" s="48"/>
      <c r="K182" s="48"/>
      <c r="L182" s="54"/>
      <c r="M182" s="28"/>
      <c r="N182" s="27"/>
      <c r="O182" s="27"/>
      <c r="P182" s="27"/>
      <c r="Q182" s="27"/>
      <c r="R182" s="27"/>
      <c r="S182" s="27"/>
    </row>
    <row r="183" spans="1:19" x14ac:dyDescent="0.25">
      <c r="A183" s="33"/>
      <c r="B183" s="40"/>
      <c r="C183" s="48"/>
      <c r="D183" s="27"/>
      <c r="E183" s="37"/>
      <c r="F183" s="37"/>
      <c r="G183" s="51"/>
      <c r="H183" s="33"/>
      <c r="I183" s="33"/>
      <c r="J183" s="48"/>
      <c r="K183" s="48"/>
      <c r="L183" s="54"/>
      <c r="M183" s="28"/>
      <c r="N183" s="27"/>
      <c r="O183" s="27"/>
      <c r="P183" s="27"/>
      <c r="Q183" s="27"/>
      <c r="R183" s="27"/>
      <c r="S183" s="27"/>
    </row>
    <row r="184" spans="1:19" x14ac:dyDescent="0.25">
      <c r="A184" s="33"/>
      <c r="B184" s="40"/>
      <c r="C184" s="48"/>
      <c r="D184" s="27"/>
      <c r="E184" s="37"/>
      <c r="F184" s="37"/>
      <c r="G184" s="51"/>
      <c r="H184" s="33"/>
      <c r="I184" s="33"/>
      <c r="J184" s="48"/>
      <c r="K184" s="48"/>
      <c r="L184" s="54"/>
      <c r="M184" s="28"/>
      <c r="N184" s="27"/>
      <c r="O184" s="27"/>
      <c r="P184" s="27"/>
      <c r="Q184" s="27"/>
      <c r="R184" s="27"/>
      <c r="S184" s="27"/>
    </row>
    <row r="185" spans="1:19" x14ac:dyDescent="0.25">
      <c r="A185" s="33"/>
      <c r="B185" s="40"/>
      <c r="C185" s="48"/>
      <c r="D185" s="27"/>
      <c r="E185" s="37"/>
      <c r="F185" s="37"/>
      <c r="G185" s="51"/>
      <c r="H185" s="33"/>
      <c r="I185" s="33"/>
      <c r="J185" s="48"/>
      <c r="K185" s="48"/>
      <c r="L185" s="54"/>
      <c r="M185" s="28"/>
      <c r="N185" s="27"/>
      <c r="O185" s="27"/>
      <c r="P185" s="27"/>
      <c r="Q185" s="27"/>
      <c r="R185" s="27"/>
      <c r="S185" s="27"/>
    </row>
    <row r="186" spans="1:19" x14ac:dyDescent="0.25">
      <c r="A186" s="33"/>
      <c r="B186" s="40"/>
      <c r="C186" s="48"/>
      <c r="D186" s="27"/>
      <c r="E186" s="37"/>
      <c r="F186" s="37"/>
      <c r="G186" s="51"/>
      <c r="H186" s="33"/>
      <c r="I186" s="33"/>
      <c r="J186" s="48"/>
      <c r="K186" s="48"/>
      <c r="L186" s="54"/>
      <c r="M186" s="28"/>
      <c r="N186" s="27"/>
      <c r="O186" s="27"/>
      <c r="P186" s="27"/>
      <c r="Q186" s="27"/>
      <c r="R186" s="27"/>
      <c r="S186" s="27"/>
    </row>
    <row r="187" spans="1:19" x14ac:dyDescent="0.25">
      <c r="A187" s="33"/>
      <c r="B187" s="40"/>
      <c r="C187" s="48"/>
      <c r="D187" s="27"/>
      <c r="E187" s="37"/>
      <c r="F187" s="37"/>
      <c r="G187" s="51"/>
      <c r="H187" s="33"/>
      <c r="I187" s="33"/>
      <c r="J187" s="48"/>
      <c r="K187" s="48"/>
      <c r="L187" s="54"/>
      <c r="M187" s="28"/>
      <c r="N187" s="27"/>
      <c r="O187" s="27"/>
      <c r="P187" s="27"/>
      <c r="Q187" s="27"/>
      <c r="R187" s="27"/>
      <c r="S187" s="27"/>
    </row>
    <row r="188" spans="1:19" x14ac:dyDescent="0.25">
      <c r="A188" s="33"/>
      <c r="B188" s="40"/>
      <c r="C188" s="48"/>
      <c r="D188" s="27"/>
      <c r="E188" s="37"/>
      <c r="F188" s="37"/>
      <c r="G188" s="51"/>
      <c r="H188" s="33"/>
      <c r="I188" s="33"/>
      <c r="J188" s="48"/>
      <c r="K188" s="48"/>
      <c r="L188" s="54"/>
      <c r="M188" s="28"/>
      <c r="N188" s="27"/>
      <c r="O188" s="27"/>
      <c r="P188" s="27"/>
      <c r="Q188" s="27"/>
      <c r="R188" s="27"/>
      <c r="S188" s="27"/>
    </row>
    <row r="189" spans="1:19" x14ac:dyDescent="0.25">
      <c r="A189" s="33"/>
      <c r="B189" s="40"/>
      <c r="C189" s="48"/>
      <c r="D189" s="27"/>
      <c r="E189" s="37"/>
      <c r="F189" s="37"/>
      <c r="G189" s="51"/>
      <c r="H189" s="33"/>
      <c r="I189" s="33"/>
      <c r="J189" s="48"/>
      <c r="K189" s="48"/>
      <c r="L189" s="54"/>
      <c r="M189" s="28"/>
      <c r="N189" s="27"/>
      <c r="O189" s="27"/>
      <c r="P189" s="27"/>
      <c r="Q189" s="27"/>
      <c r="R189" s="27"/>
      <c r="S189" s="27"/>
    </row>
    <row r="190" spans="1:19" x14ac:dyDescent="0.25">
      <c r="A190" s="33"/>
      <c r="B190" s="40"/>
      <c r="C190" s="48"/>
      <c r="D190" s="27"/>
      <c r="E190" s="37"/>
      <c r="F190" s="37"/>
      <c r="G190" s="51"/>
      <c r="H190" s="33"/>
      <c r="I190" s="33"/>
      <c r="J190" s="48"/>
      <c r="K190" s="48"/>
      <c r="L190" s="54"/>
      <c r="M190" s="28"/>
      <c r="N190" s="27"/>
      <c r="O190" s="27"/>
      <c r="P190" s="27"/>
      <c r="Q190" s="27"/>
      <c r="R190" s="27"/>
      <c r="S190" s="27"/>
    </row>
    <row r="191" spans="1:19" x14ac:dyDescent="0.25">
      <c r="A191" s="33"/>
      <c r="B191" s="40"/>
      <c r="C191" s="48"/>
      <c r="D191" s="27"/>
      <c r="E191" s="37"/>
      <c r="F191" s="37"/>
      <c r="G191" s="51"/>
      <c r="H191" s="33"/>
      <c r="I191" s="33"/>
      <c r="J191" s="48"/>
      <c r="K191" s="48"/>
      <c r="L191" s="54"/>
      <c r="M191" s="28"/>
      <c r="N191" s="27"/>
      <c r="O191" s="27"/>
      <c r="P191" s="27"/>
      <c r="Q191" s="27"/>
      <c r="R191" s="27"/>
      <c r="S191" s="27"/>
    </row>
    <row r="192" spans="1:19" x14ac:dyDescent="0.25">
      <c r="A192" s="33"/>
      <c r="B192" s="40"/>
      <c r="C192" s="48"/>
      <c r="D192" s="27"/>
      <c r="E192" s="37"/>
      <c r="F192" s="37"/>
      <c r="G192" s="51"/>
      <c r="H192" s="33"/>
      <c r="I192" s="33"/>
      <c r="J192" s="48"/>
      <c r="K192" s="48"/>
      <c r="L192" s="54"/>
      <c r="M192" s="28"/>
      <c r="N192" s="27"/>
      <c r="O192" s="27"/>
      <c r="P192" s="27"/>
      <c r="Q192" s="27"/>
      <c r="R192" s="27"/>
      <c r="S192" s="27"/>
    </row>
    <row r="193" spans="1:19" x14ac:dyDescent="0.25">
      <c r="A193" s="33"/>
      <c r="B193" s="40"/>
      <c r="C193" s="48"/>
      <c r="D193" s="27"/>
      <c r="E193" s="37"/>
      <c r="F193" s="37"/>
      <c r="G193" s="51"/>
      <c r="H193" s="33"/>
      <c r="I193" s="33"/>
      <c r="J193" s="48"/>
      <c r="K193" s="48"/>
      <c r="L193" s="54"/>
      <c r="M193" s="28"/>
      <c r="N193" s="27"/>
      <c r="O193" s="27"/>
      <c r="P193" s="27"/>
      <c r="Q193" s="27"/>
      <c r="R193" s="27"/>
      <c r="S193" s="27"/>
    </row>
    <row r="194" spans="1:19" x14ac:dyDescent="0.25">
      <c r="A194" s="33"/>
      <c r="B194" s="40"/>
      <c r="C194" s="48"/>
      <c r="D194" s="27"/>
      <c r="E194" s="37"/>
      <c r="F194" s="37"/>
      <c r="G194" s="51"/>
      <c r="H194" s="33"/>
      <c r="I194" s="33"/>
      <c r="J194" s="48"/>
      <c r="K194" s="48"/>
      <c r="L194" s="54"/>
      <c r="M194" s="28"/>
      <c r="N194" s="27"/>
      <c r="O194" s="27"/>
      <c r="P194" s="27"/>
      <c r="Q194" s="27"/>
      <c r="R194" s="27"/>
      <c r="S194" s="27"/>
    </row>
    <row r="195" spans="1:19" x14ac:dyDescent="0.25">
      <c r="A195" s="33"/>
      <c r="B195" s="40"/>
      <c r="C195" s="48"/>
      <c r="D195" s="27"/>
      <c r="E195" s="37"/>
      <c r="F195" s="37"/>
      <c r="G195" s="51"/>
      <c r="H195" s="33"/>
      <c r="I195" s="33"/>
      <c r="J195" s="48"/>
      <c r="K195" s="48"/>
      <c r="L195" s="54"/>
      <c r="M195" s="28"/>
      <c r="N195" s="27"/>
      <c r="O195" s="27"/>
      <c r="P195" s="27"/>
      <c r="Q195" s="27"/>
      <c r="R195" s="27"/>
      <c r="S195" s="27"/>
    </row>
    <row r="196" spans="1:19" x14ac:dyDescent="0.25">
      <c r="A196" s="33"/>
      <c r="B196" s="40"/>
      <c r="C196" s="48"/>
      <c r="D196" s="27"/>
      <c r="E196" s="37"/>
      <c r="F196" s="37"/>
      <c r="G196" s="51"/>
      <c r="H196" s="33"/>
      <c r="I196" s="33"/>
      <c r="J196" s="48"/>
      <c r="K196" s="48"/>
      <c r="L196" s="54"/>
      <c r="M196" s="28"/>
      <c r="N196" s="27"/>
      <c r="O196" s="27"/>
      <c r="P196" s="27"/>
      <c r="Q196" s="27"/>
      <c r="R196" s="27"/>
      <c r="S196" s="27"/>
    </row>
    <row r="197" spans="1:19" x14ac:dyDescent="0.25">
      <c r="A197" s="33"/>
      <c r="B197" s="40"/>
      <c r="C197" s="48"/>
      <c r="D197" s="27"/>
      <c r="E197" s="37"/>
      <c r="F197" s="37"/>
      <c r="G197" s="51"/>
      <c r="H197" s="33"/>
      <c r="I197" s="33"/>
      <c r="J197" s="48"/>
      <c r="K197" s="48"/>
      <c r="L197" s="54"/>
      <c r="M197" s="28"/>
      <c r="N197" s="27"/>
      <c r="O197" s="27"/>
      <c r="P197" s="27"/>
      <c r="Q197" s="27"/>
      <c r="R197" s="27"/>
      <c r="S197" s="27"/>
    </row>
    <row r="198" spans="1:19" x14ac:dyDescent="0.25">
      <c r="A198" s="33"/>
      <c r="B198" s="40"/>
      <c r="C198" s="48"/>
      <c r="D198" s="27"/>
      <c r="E198" s="37"/>
      <c r="F198" s="37"/>
      <c r="G198" s="51"/>
      <c r="H198" s="33"/>
      <c r="I198" s="33"/>
      <c r="J198" s="48"/>
      <c r="K198" s="48"/>
      <c r="L198" s="54"/>
      <c r="M198" s="28"/>
      <c r="N198" s="27"/>
      <c r="O198" s="27"/>
      <c r="P198" s="27"/>
      <c r="Q198" s="27"/>
      <c r="R198" s="27"/>
      <c r="S198" s="27"/>
    </row>
    <row r="199" spans="1:19" x14ac:dyDescent="0.25">
      <c r="A199" s="33"/>
      <c r="B199" s="40"/>
      <c r="C199" s="48"/>
      <c r="D199" s="27"/>
      <c r="E199" s="37"/>
      <c r="F199" s="37"/>
      <c r="G199" s="51"/>
      <c r="H199" s="33"/>
      <c r="I199" s="33"/>
      <c r="J199" s="48"/>
      <c r="K199" s="48"/>
      <c r="L199" s="54"/>
      <c r="M199" s="28"/>
      <c r="N199" s="27"/>
      <c r="O199" s="27"/>
      <c r="P199" s="27"/>
      <c r="Q199" s="27"/>
      <c r="R199" s="27"/>
      <c r="S199" s="27"/>
    </row>
    <row r="200" spans="1:19" x14ac:dyDescent="0.25">
      <c r="A200" s="33"/>
      <c r="B200" s="40"/>
      <c r="C200" s="48"/>
      <c r="D200" s="27"/>
      <c r="E200" s="37"/>
      <c r="F200" s="37"/>
      <c r="G200" s="51"/>
      <c r="H200" s="33"/>
      <c r="I200" s="33"/>
      <c r="J200" s="48"/>
      <c r="K200" s="48"/>
      <c r="L200" s="54"/>
      <c r="M200" s="28"/>
      <c r="N200" s="27"/>
      <c r="O200" s="27"/>
      <c r="P200" s="27"/>
      <c r="Q200" s="27"/>
      <c r="R200" s="27"/>
      <c r="S200" s="27"/>
    </row>
    <row r="201" spans="1:19" x14ac:dyDescent="0.25">
      <c r="A201" s="33"/>
      <c r="B201" s="40"/>
      <c r="C201" s="48"/>
      <c r="D201" s="27"/>
      <c r="E201" s="37"/>
      <c r="F201" s="37"/>
      <c r="G201" s="51"/>
      <c r="H201" s="33"/>
      <c r="I201" s="33"/>
      <c r="J201" s="48"/>
      <c r="K201" s="48"/>
      <c r="L201" s="54"/>
      <c r="M201" s="28"/>
      <c r="N201" s="27"/>
      <c r="O201" s="27"/>
      <c r="P201" s="27"/>
      <c r="Q201" s="27"/>
      <c r="R201" s="27"/>
      <c r="S201" s="27"/>
    </row>
    <row r="202" spans="1:19" x14ac:dyDescent="0.25">
      <c r="A202" s="33"/>
      <c r="B202" s="40"/>
      <c r="C202" s="48"/>
      <c r="D202" s="27"/>
      <c r="E202" s="37"/>
      <c r="F202" s="37"/>
      <c r="G202" s="51"/>
      <c r="H202" s="33"/>
      <c r="I202" s="33"/>
      <c r="J202" s="48"/>
      <c r="K202" s="48"/>
      <c r="L202" s="54"/>
      <c r="M202" s="28"/>
      <c r="N202" s="27"/>
      <c r="O202" s="27"/>
      <c r="P202" s="27"/>
      <c r="Q202" s="27"/>
      <c r="R202" s="27"/>
      <c r="S202" s="27"/>
    </row>
    <row r="203" spans="1:19" x14ac:dyDescent="0.25">
      <c r="A203" s="33"/>
      <c r="B203" s="40"/>
      <c r="C203" s="48"/>
      <c r="D203" s="27"/>
      <c r="E203" s="37"/>
      <c r="F203" s="37"/>
      <c r="G203" s="51"/>
      <c r="H203" s="33"/>
      <c r="I203" s="33"/>
      <c r="J203" s="48"/>
      <c r="K203" s="48"/>
      <c r="L203" s="54"/>
      <c r="M203" s="28"/>
      <c r="N203" s="27"/>
      <c r="O203" s="27"/>
      <c r="P203" s="27"/>
      <c r="Q203" s="27"/>
      <c r="R203" s="27"/>
      <c r="S203" s="27"/>
    </row>
    <row r="204" spans="1:19" x14ac:dyDescent="0.25">
      <c r="A204" s="33"/>
      <c r="B204" s="40"/>
      <c r="C204" s="48"/>
      <c r="D204" s="27"/>
      <c r="E204" s="37"/>
      <c r="F204" s="37"/>
      <c r="G204" s="51"/>
      <c r="H204" s="33"/>
      <c r="I204" s="33"/>
      <c r="J204" s="48"/>
      <c r="K204" s="48"/>
      <c r="L204" s="54"/>
      <c r="M204" s="28"/>
      <c r="N204" s="27"/>
      <c r="O204" s="27"/>
      <c r="P204" s="27"/>
      <c r="Q204" s="27"/>
      <c r="R204" s="27"/>
      <c r="S204" s="27"/>
    </row>
    <row r="205" spans="1:19" x14ac:dyDescent="0.25">
      <c r="A205" s="33"/>
      <c r="B205" s="40"/>
      <c r="C205" s="48"/>
      <c r="D205" s="27"/>
      <c r="E205" s="37"/>
      <c r="F205" s="37"/>
      <c r="G205" s="51"/>
      <c r="H205" s="33"/>
      <c r="I205" s="33"/>
      <c r="J205" s="48"/>
      <c r="K205" s="48"/>
      <c r="L205" s="54"/>
      <c r="M205" s="28"/>
      <c r="N205" s="27"/>
      <c r="O205" s="27"/>
      <c r="P205" s="27"/>
      <c r="Q205" s="27"/>
      <c r="R205" s="27"/>
      <c r="S205" s="27"/>
    </row>
    <row r="206" spans="1:19" x14ac:dyDescent="0.25">
      <c r="A206" s="33"/>
      <c r="B206" s="40"/>
      <c r="C206" s="48"/>
      <c r="D206" s="27"/>
      <c r="E206" s="37"/>
      <c r="F206" s="37"/>
      <c r="G206" s="51"/>
      <c r="H206" s="33"/>
      <c r="I206" s="33"/>
      <c r="J206" s="48"/>
      <c r="K206" s="48"/>
      <c r="L206" s="54"/>
      <c r="M206" s="28"/>
      <c r="N206" s="27"/>
      <c r="O206" s="27"/>
      <c r="P206" s="27"/>
      <c r="Q206" s="27"/>
      <c r="R206" s="27"/>
      <c r="S206" s="27"/>
    </row>
    <row r="207" spans="1:19" x14ac:dyDescent="0.25">
      <c r="A207" s="33"/>
      <c r="B207" s="40"/>
      <c r="C207" s="48"/>
      <c r="D207" s="27"/>
      <c r="E207" s="37"/>
      <c r="F207" s="37"/>
      <c r="G207" s="51"/>
      <c r="H207" s="33"/>
      <c r="I207" s="33"/>
      <c r="J207" s="48"/>
      <c r="K207" s="48"/>
      <c r="L207" s="54"/>
      <c r="M207" s="28"/>
      <c r="N207" s="27"/>
      <c r="O207" s="27"/>
      <c r="P207" s="27"/>
      <c r="Q207" s="27"/>
      <c r="R207" s="27"/>
      <c r="S207" s="27"/>
    </row>
    <row r="208" spans="1:19" x14ac:dyDescent="0.25">
      <c r="A208" s="33"/>
      <c r="B208" s="40"/>
      <c r="C208" s="48"/>
      <c r="D208" s="27"/>
      <c r="E208" s="37"/>
      <c r="F208" s="37"/>
      <c r="G208" s="51"/>
      <c r="H208" s="33"/>
      <c r="I208" s="33"/>
      <c r="J208" s="48"/>
      <c r="K208" s="48"/>
      <c r="L208" s="54"/>
      <c r="M208" s="28"/>
      <c r="N208" s="27"/>
      <c r="O208" s="27"/>
      <c r="P208" s="27"/>
      <c r="Q208" s="27"/>
      <c r="R208" s="27"/>
      <c r="S208" s="27"/>
    </row>
    <row r="209" spans="1:19" x14ac:dyDescent="0.25">
      <c r="A209" s="33"/>
      <c r="B209" s="40"/>
      <c r="C209" s="48"/>
      <c r="D209" s="27"/>
      <c r="E209" s="37"/>
      <c r="F209" s="37"/>
      <c r="G209" s="51"/>
      <c r="H209" s="33"/>
      <c r="I209" s="33"/>
      <c r="J209" s="48"/>
      <c r="K209" s="48"/>
      <c r="L209" s="54"/>
      <c r="M209" s="28"/>
      <c r="N209" s="27"/>
      <c r="O209" s="27"/>
      <c r="P209" s="27"/>
      <c r="Q209" s="27"/>
      <c r="R209" s="27"/>
      <c r="S209" s="27"/>
    </row>
    <row r="210" spans="1:19" x14ac:dyDescent="0.25">
      <c r="A210" s="33"/>
      <c r="B210" s="40"/>
      <c r="C210" s="48"/>
      <c r="D210" s="27"/>
      <c r="E210" s="37"/>
      <c r="F210" s="37"/>
      <c r="G210" s="51"/>
      <c r="H210" s="33"/>
      <c r="I210" s="33"/>
      <c r="J210" s="48"/>
      <c r="K210" s="48"/>
      <c r="L210" s="54"/>
      <c r="M210" s="28"/>
      <c r="N210" s="27"/>
      <c r="O210" s="27"/>
      <c r="P210" s="27"/>
      <c r="Q210" s="27"/>
      <c r="R210" s="27"/>
      <c r="S210" s="27"/>
    </row>
    <row r="211" spans="1:19" x14ac:dyDescent="0.25">
      <c r="A211" s="33"/>
      <c r="B211" s="40"/>
      <c r="C211" s="48"/>
      <c r="D211" s="27"/>
      <c r="E211" s="37"/>
      <c r="F211" s="37"/>
      <c r="G211" s="51"/>
      <c r="H211" s="33"/>
      <c r="I211" s="33"/>
      <c r="J211" s="48"/>
      <c r="K211" s="48"/>
      <c r="L211" s="54"/>
      <c r="M211" s="28"/>
      <c r="N211" s="27"/>
      <c r="O211" s="27"/>
      <c r="P211" s="27"/>
      <c r="Q211" s="27"/>
      <c r="R211" s="27"/>
      <c r="S211" s="27"/>
    </row>
    <row r="212" spans="1:19" x14ac:dyDescent="0.25">
      <c r="A212" s="33"/>
      <c r="B212" s="40"/>
      <c r="C212" s="48"/>
      <c r="D212" s="27"/>
      <c r="E212" s="37"/>
      <c r="F212" s="37"/>
      <c r="G212" s="51"/>
      <c r="H212" s="33"/>
      <c r="I212" s="33"/>
      <c r="J212" s="48"/>
      <c r="K212" s="48"/>
      <c r="L212" s="54"/>
      <c r="M212" s="28"/>
      <c r="N212" s="27"/>
      <c r="O212" s="27"/>
      <c r="P212" s="27"/>
      <c r="Q212" s="27"/>
      <c r="R212" s="27"/>
      <c r="S212" s="27"/>
    </row>
    <row r="213" spans="1:19" x14ac:dyDescent="0.25">
      <c r="A213" s="33"/>
      <c r="B213" s="40"/>
      <c r="C213" s="48"/>
      <c r="D213" s="27"/>
      <c r="E213" s="37"/>
      <c r="F213" s="37"/>
      <c r="G213" s="51"/>
      <c r="H213" s="33"/>
      <c r="I213" s="33"/>
      <c r="J213" s="48"/>
      <c r="K213" s="48"/>
      <c r="L213" s="54"/>
      <c r="M213" s="28"/>
      <c r="N213" s="27"/>
      <c r="O213" s="27"/>
      <c r="P213" s="27"/>
      <c r="Q213" s="27"/>
      <c r="R213" s="27"/>
      <c r="S213" s="27"/>
    </row>
    <row r="214" spans="1:19" x14ac:dyDescent="0.25">
      <c r="A214" s="33"/>
      <c r="B214" s="40"/>
      <c r="C214" s="48"/>
      <c r="D214" s="27"/>
      <c r="E214" s="37"/>
      <c r="F214" s="37"/>
      <c r="G214" s="51"/>
      <c r="H214" s="33"/>
      <c r="I214" s="33"/>
      <c r="J214" s="48"/>
      <c r="K214" s="48"/>
      <c r="L214" s="54"/>
      <c r="M214" s="28"/>
      <c r="N214" s="27"/>
      <c r="O214" s="27"/>
      <c r="P214" s="27"/>
      <c r="Q214" s="27"/>
      <c r="R214" s="27"/>
      <c r="S214" s="27"/>
    </row>
    <row r="215" spans="1:19" x14ac:dyDescent="0.25">
      <c r="A215" s="33"/>
      <c r="B215" s="40"/>
      <c r="C215" s="48"/>
      <c r="D215" s="27"/>
      <c r="E215" s="37"/>
      <c r="F215" s="37"/>
      <c r="G215" s="51"/>
      <c r="H215" s="33"/>
      <c r="I215" s="33"/>
      <c r="J215" s="48"/>
      <c r="K215" s="48"/>
      <c r="L215" s="54"/>
      <c r="M215" s="28"/>
      <c r="N215" s="27"/>
      <c r="O215" s="27"/>
      <c r="P215" s="27"/>
      <c r="Q215" s="27"/>
      <c r="R215" s="27"/>
      <c r="S215" s="27"/>
    </row>
    <row r="216" spans="1:19" x14ac:dyDescent="0.25">
      <c r="A216" s="33"/>
      <c r="B216" s="40"/>
      <c r="C216" s="48"/>
      <c r="D216" s="27"/>
      <c r="E216" s="37"/>
      <c r="F216" s="37"/>
      <c r="G216" s="51"/>
      <c r="H216" s="33"/>
      <c r="I216" s="33"/>
      <c r="J216" s="48"/>
      <c r="K216" s="48"/>
      <c r="L216" s="54"/>
      <c r="M216" s="28"/>
      <c r="N216" s="27"/>
      <c r="O216" s="27"/>
      <c r="P216" s="27"/>
      <c r="Q216" s="27"/>
      <c r="R216" s="27"/>
      <c r="S216" s="27"/>
    </row>
    <row r="217" spans="1:19" x14ac:dyDescent="0.25">
      <c r="A217" s="33"/>
      <c r="B217" s="40"/>
      <c r="C217" s="48"/>
      <c r="D217" s="27"/>
      <c r="E217" s="37"/>
      <c r="F217" s="37"/>
      <c r="G217" s="51"/>
      <c r="H217" s="33"/>
      <c r="I217" s="33"/>
      <c r="J217" s="48"/>
      <c r="K217" s="48"/>
      <c r="L217" s="54"/>
      <c r="M217" s="28"/>
      <c r="N217" s="27"/>
      <c r="O217" s="27"/>
      <c r="P217" s="27"/>
      <c r="Q217" s="27"/>
      <c r="R217" s="27"/>
      <c r="S217" s="27"/>
    </row>
    <row r="218" spans="1:19" x14ac:dyDescent="0.25">
      <c r="A218" s="33"/>
      <c r="B218" s="40"/>
      <c r="C218" s="48"/>
      <c r="D218" s="27"/>
      <c r="E218" s="37"/>
      <c r="F218" s="37"/>
      <c r="G218" s="51"/>
      <c r="H218" s="33"/>
      <c r="I218" s="33"/>
      <c r="J218" s="48"/>
      <c r="K218" s="48"/>
      <c r="L218" s="54"/>
      <c r="M218" s="28"/>
      <c r="N218" s="27"/>
      <c r="O218" s="27"/>
      <c r="P218" s="27"/>
      <c r="Q218" s="27"/>
      <c r="R218" s="27"/>
      <c r="S218" s="27"/>
    </row>
    <row r="219" spans="1:19" x14ac:dyDescent="0.25">
      <c r="A219" s="33"/>
      <c r="B219" s="40"/>
      <c r="C219" s="48"/>
      <c r="D219" s="27"/>
      <c r="E219" s="37"/>
      <c r="F219" s="37"/>
      <c r="G219" s="51"/>
      <c r="H219" s="33"/>
      <c r="I219" s="33"/>
      <c r="J219" s="48"/>
      <c r="K219" s="48"/>
      <c r="L219" s="54"/>
      <c r="M219" s="28"/>
      <c r="N219" s="27"/>
      <c r="O219" s="27"/>
      <c r="P219" s="27"/>
      <c r="Q219" s="27"/>
      <c r="R219" s="27"/>
      <c r="S219" s="27"/>
    </row>
    <row r="220" spans="1:19" x14ac:dyDescent="0.25">
      <c r="A220" s="33"/>
      <c r="B220" s="40"/>
      <c r="C220" s="48"/>
      <c r="D220" s="27"/>
      <c r="E220" s="37"/>
      <c r="F220" s="37"/>
      <c r="G220" s="51"/>
      <c r="H220" s="33"/>
      <c r="I220" s="33"/>
      <c r="J220" s="48"/>
      <c r="K220" s="48"/>
      <c r="L220" s="54"/>
      <c r="M220" s="28"/>
      <c r="N220" s="27"/>
      <c r="O220" s="27"/>
      <c r="P220" s="27"/>
      <c r="Q220" s="27"/>
      <c r="R220" s="27"/>
      <c r="S220" s="27"/>
    </row>
    <row r="221" spans="1:19" x14ac:dyDescent="0.25">
      <c r="A221" s="33"/>
      <c r="B221" s="40"/>
      <c r="C221" s="48"/>
      <c r="D221" s="27"/>
      <c r="E221" s="37"/>
      <c r="F221" s="37"/>
      <c r="G221" s="51"/>
      <c r="H221" s="33"/>
      <c r="I221" s="33"/>
      <c r="J221" s="48"/>
      <c r="K221" s="48"/>
      <c r="L221" s="54"/>
      <c r="M221" s="28"/>
      <c r="N221" s="27"/>
      <c r="O221" s="27"/>
      <c r="P221" s="27"/>
      <c r="Q221" s="27"/>
      <c r="R221" s="27"/>
      <c r="S221" s="27"/>
    </row>
    <row r="222" spans="1:19" x14ac:dyDescent="0.25">
      <c r="A222" s="33"/>
      <c r="B222" s="40"/>
      <c r="C222" s="48"/>
      <c r="D222" s="27"/>
      <c r="E222" s="37"/>
      <c r="F222" s="37"/>
      <c r="G222" s="51"/>
      <c r="H222" s="33"/>
      <c r="I222" s="33"/>
      <c r="J222" s="48"/>
      <c r="K222" s="48"/>
      <c r="L222" s="54"/>
      <c r="M222" s="28"/>
      <c r="N222" s="27"/>
      <c r="O222" s="27"/>
      <c r="P222" s="27"/>
      <c r="Q222" s="27"/>
      <c r="R222" s="27"/>
      <c r="S222" s="27"/>
    </row>
    <row r="223" spans="1:19" x14ac:dyDescent="0.25">
      <c r="A223" s="33"/>
      <c r="B223" s="40"/>
      <c r="C223" s="48"/>
      <c r="D223" s="27"/>
      <c r="E223" s="37"/>
      <c r="F223" s="37"/>
      <c r="G223" s="51"/>
      <c r="H223" s="33"/>
      <c r="I223" s="33"/>
      <c r="J223" s="48"/>
      <c r="K223" s="48"/>
      <c r="L223" s="54"/>
      <c r="M223" s="28"/>
      <c r="N223" s="27"/>
      <c r="O223" s="27"/>
      <c r="P223" s="27"/>
      <c r="Q223" s="27"/>
      <c r="R223" s="27"/>
      <c r="S223" s="27"/>
    </row>
    <row r="224" spans="1:19" x14ac:dyDescent="0.25">
      <c r="A224" s="33"/>
      <c r="B224" s="40"/>
      <c r="C224" s="48"/>
      <c r="D224" s="27"/>
      <c r="E224" s="37"/>
      <c r="F224" s="37"/>
      <c r="G224" s="51"/>
      <c r="H224" s="33"/>
      <c r="I224" s="33"/>
      <c r="J224" s="48"/>
      <c r="K224" s="48"/>
      <c r="L224" s="54"/>
      <c r="M224" s="28"/>
      <c r="N224" s="27"/>
      <c r="O224" s="27"/>
      <c r="P224" s="27"/>
      <c r="Q224" s="27"/>
      <c r="R224" s="27"/>
      <c r="S224" s="27"/>
    </row>
    <row r="225" spans="1:19" x14ac:dyDescent="0.25">
      <c r="A225" s="33"/>
      <c r="B225" s="40"/>
      <c r="C225" s="48"/>
      <c r="D225" s="27"/>
      <c r="E225" s="37"/>
      <c r="F225" s="37"/>
      <c r="G225" s="51"/>
      <c r="H225" s="33"/>
      <c r="I225" s="33"/>
      <c r="J225" s="48"/>
      <c r="K225" s="48"/>
      <c r="L225" s="54"/>
      <c r="M225" s="28"/>
      <c r="N225" s="27"/>
      <c r="O225" s="27"/>
      <c r="P225" s="27"/>
      <c r="Q225" s="27"/>
      <c r="R225" s="27"/>
      <c r="S225" s="27"/>
    </row>
    <row r="226" spans="1:19" x14ac:dyDescent="0.25">
      <c r="A226" s="33"/>
      <c r="B226" s="40"/>
      <c r="C226" s="48"/>
      <c r="D226" s="27"/>
      <c r="E226" s="37"/>
      <c r="F226" s="37"/>
      <c r="G226" s="51"/>
      <c r="H226" s="33"/>
      <c r="I226" s="33"/>
      <c r="J226" s="48"/>
      <c r="K226" s="48"/>
      <c r="L226" s="54"/>
      <c r="M226" s="28"/>
      <c r="N226" s="27"/>
      <c r="O226" s="27"/>
      <c r="P226" s="27"/>
      <c r="Q226" s="27"/>
      <c r="R226" s="27"/>
      <c r="S226" s="27"/>
    </row>
    <row r="227" spans="1:19" x14ac:dyDescent="0.25">
      <c r="A227" s="33"/>
      <c r="B227" s="40"/>
      <c r="C227" s="48"/>
      <c r="D227" s="27"/>
      <c r="E227" s="37"/>
      <c r="F227" s="37"/>
      <c r="G227" s="51"/>
      <c r="H227" s="33"/>
      <c r="I227" s="33"/>
      <c r="J227" s="48"/>
      <c r="K227" s="48"/>
      <c r="L227" s="54"/>
      <c r="M227" s="28"/>
      <c r="N227" s="27"/>
      <c r="O227" s="27"/>
      <c r="P227" s="27"/>
      <c r="Q227" s="27"/>
      <c r="R227" s="27"/>
      <c r="S227" s="27"/>
    </row>
    <row r="228" spans="1:19" x14ac:dyDescent="0.25">
      <c r="A228" s="33"/>
      <c r="B228" s="40"/>
      <c r="C228" s="48"/>
      <c r="D228" s="27"/>
      <c r="E228" s="37"/>
      <c r="F228" s="37"/>
      <c r="G228" s="51"/>
      <c r="H228" s="33"/>
      <c r="I228" s="33"/>
      <c r="J228" s="48"/>
      <c r="K228" s="48"/>
      <c r="L228" s="54"/>
      <c r="M228" s="28"/>
      <c r="N228" s="27"/>
      <c r="O228" s="27"/>
      <c r="P228" s="27"/>
      <c r="Q228" s="27"/>
      <c r="R228" s="27"/>
      <c r="S228" s="27"/>
    </row>
    <row r="229" spans="1:19" x14ac:dyDescent="0.25">
      <c r="A229" s="33"/>
      <c r="B229" s="40"/>
      <c r="C229" s="48"/>
      <c r="D229" s="27"/>
      <c r="E229" s="37"/>
      <c r="F229" s="37"/>
      <c r="G229" s="51"/>
      <c r="H229" s="33"/>
      <c r="I229" s="33"/>
      <c r="J229" s="48"/>
      <c r="K229" s="48"/>
      <c r="L229" s="54"/>
      <c r="M229" s="28"/>
      <c r="N229" s="27"/>
      <c r="O229" s="27"/>
      <c r="P229" s="27"/>
      <c r="Q229" s="27"/>
      <c r="R229" s="27"/>
      <c r="S229" s="27"/>
    </row>
    <row r="230" spans="1:19" x14ac:dyDescent="0.25">
      <c r="A230" s="33"/>
      <c r="B230" s="40"/>
      <c r="C230" s="48"/>
      <c r="D230" s="27"/>
      <c r="E230" s="37"/>
      <c r="F230" s="37"/>
      <c r="G230" s="51"/>
      <c r="H230" s="33"/>
      <c r="I230" s="33"/>
      <c r="J230" s="48"/>
      <c r="K230" s="48"/>
      <c r="L230" s="54"/>
      <c r="M230" s="28"/>
      <c r="N230" s="27"/>
      <c r="O230" s="27"/>
      <c r="P230" s="27"/>
      <c r="Q230" s="27"/>
      <c r="R230" s="27"/>
      <c r="S230" s="27"/>
    </row>
    <row r="231" spans="1:19" x14ac:dyDescent="0.25">
      <c r="A231" s="33"/>
      <c r="B231" s="40"/>
      <c r="C231" s="48"/>
      <c r="D231" s="27"/>
      <c r="E231" s="37"/>
      <c r="F231" s="37"/>
      <c r="G231" s="51"/>
      <c r="H231" s="33"/>
      <c r="I231" s="33"/>
      <c r="J231" s="48"/>
      <c r="K231" s="48"/>
      <c r="L231" s="54"/>
      <c r="M231" s="28"/>
      <c r="N231" s="27"/>
      <c r="O231" s="27"/>
      <c r="P231" s="27"/>
      <c r="Q231" s="27"/>
      <c r="R231" s="27"/>
      <c r="S231" s="27"/>
    </row>
    <row r="232" spans="1:19" x14ac:dyDescent="0.25">
      <c r="A232" s="33"/>
      <c r="B232" s="40"/>
      <c r="C232" s="48"/>
      <c r="D232" s="27"/>
      <c r="E232" s="37"/>
      <c r="F232" s="37"/>
      <c r="G232" s="51"/>
      <c r="H232" s="33"/>
      <c r="I232" s="33"/>
      <c r="J232" s="48"/>
      <c r="K232" s="48"/>
      <c r="L232" s="54"/>
      <c r="M232" s="28"/>
      <c r="N232" s="27"/>
      <c r="O232" s="27"/>
      <c r="P232" s="27"/>
      <c r="Q232" s="27"/>
      <c r="R232" s="27"/>
      <c r="S232" s="27"/>
    </row>
    <row r="233" spans="1:19" x14ac:dyDescent="0.25">
      <c r="A233" s="33"/>
      <c r="B233" s="40"/>
      <c r="C233" s="48"/>
      <c r="D233" s="27"/>
      <c r="E233" s="37"/>
      <c r="F233" s="37"/>
      <c r="G233" s="51"/>
      <c r="H233" s="33"/>
      <c r="I233" s="33"/>
      <c r="J233" s="48"/>
      <c r="K233" s="48"/>
      <c r="L233" s="54"/>
      <c r="M233" s="28"/>
      <c r="N233" s="27"/>
      <c r="O233" s="27"/>
      <c r="P233" s="27"/>
      <c r="Q233" s="27"/>
      <c r="R233" s="27"/>
      <c r="S233" s="27"/>
    </row>
    <row r="234" spans="1:19" x14ac:dyDescent="0.25">
      <c r="A234" s="33"/>
      <c r="B234" s="40"/>
      <c r="C234" s="48"/>
      <c r="D234" s="27"/>
      <c r="E234" s="37"/>
      <c r="F234" s="37"/>
      <c r="G234" s="51"/>
      <c r="H234" s="33"/>
      <c r="I234" s="33"/>
      <c r="J234" s="48"/>
      <c r="K234" s="48"/>
      <c r="L234" s="54"/>
      <c r="M234" s="28"/>
      <c r="N234" s="27"/>
      <c r="O234" s="27"/>
      <c r="P234" s="27"/>
      <c r="Q234" s="27"/>
      <c r="R234" s="27"/>
      <c r="S234" s="27"/>
    </row>
    <row r="235" spans="1:19" x14ac:dyDescent="0.25">
      <c r="A235" s="33"/>
      <c r="B235" s="40"/>
      <c r="C235" s="48"/>
      <c r="D235" s="27"/>
      <c r="E235" s="37"/>
      <c r="F235" s="37"/>
      <c r="G235" s="51"/>
      <c r="H235" s="33"/>
      <c r="I235" s="33"/>
      <c r="J235" s="48"/>
      <c r="K235" s="48"/>
      <c r="L235" s="54"/>
      <c r="M235" s="28"/>
      <c r="N235" s="27"/>
      <c r="O235" s="27"/>
      <c r="P235" s="27"/>
      <c r="Q235" s="27"/>
      <c r="R235" s="27"/>
      <c r="S235" s="27"/>
    </row>
    <row r="236" spans="1:19" x14ac:dyDescent="0.25">
      <c r="A236" s="33"/>
      <c r="B236" s="40"/>
      <c r="C236" s="48"/>
      <c r="D236" s="27"/>
      <c r="E236" s="37"/>
      <c r="F236" s="37"/>
      <c r="G236" s="51"/>
      <c r="H236" s="33"/>
      <c r="I236" s="33"/>
      <c r="J236" s="48"/>
      <c r="K236" s="48"/>
      <c r="L236" s="54"/>
      <c r="M236" s="28"/>
      <c r="N236" s="27"/>
      <c r="O236" s="27"/>
      <c r="P236" s="27"/>
      <c r="Q236" s="27"/>
      <c r="R236" s="27"/>
      <c r="S236" s="27"/>
    </row>
    <row r="237" spans="1:19" x14ac:dyDescent="0.25">
      <c r="A237" s="33"/>
      <c r="B237" s="40"/>
      <c r="C237" s="48"/>
      <c r="D237" s="27"/>
      <c r="E237" s="37"/>
      <c r="F237" s="37"/>
      <c r="G237" s="51"/>
      <c r="H237" s="33"/>
      <c r="I237" s="33"/>
      <c r="J237" s="48"/>
      <c r="K237" s="48"/>
      <c r="L237" s="54"/>
      <c r="M237" s="28"/>
      <c r="N237" s="27"/>
      <c r="O237" s="27"/>
      <c r="P237" s="27"/>
      <c r="Q237" s="27"/>
      <c r="R237" s="27"/>
      <c r="S237" s="27"/>
    </row>
    <row r="238" spans="1:19" x14ac:dyDescent="0.25">
      <c r="A238" s="33"/>
      <c r="B238" s="40"/>
      <c r="C238" s="48"/>
      <c r="D238" s="27"/>
      <c r="E238" s="37"/>
      <c r="F238" s="37"/>
      <c r="G238" s="51"/>
      <c r="H238" s="33"/>
      <c r="I238" s="33"/>
      <c r="J238" s="48"/>
      <c r="K238" s="48"/>
      <c r="L238" s="54"/>
      <c r="M238" s="28"/>
      <c r="N238" s="27"/>
      <c r="O238" s="27"/>
      <c r="P238" s="27"/>
      <c r="Q238" s="27"/>
      <c r="R238" s="27"/>
      <c r="S238" s="27"/>
    </row>
    <row r="239" spans="1:19" x14ac:dyDescent="0.25">
      <c r="A239" s="33"/>
      <c r="B239" s="40"/>
      <c r="C239" s="48"/>
      <c r="D239" s="27"/>
      <c r="E239" s="37"/>
      <c r="F239" s="37"/>
      <c r="G239" s="51"/>
      <c r="H239" s="33"/>
      <c r="I239" s="33"/>
      <c r="J239" s="48"/>
      <c r="K239" s="48"/>
      <c r="L239" s="54"/>
      <c r="M239" s="28"/>
      <c r="N239" s="27"/>
      <c r="O239" s="27"/>
      <c r="P239" s="27"/>
      <c r="Q239" s="27"/>
      <c r="R239" s="27"/>
      <c r="S239" s="27"/>
    </row>
    <row r="240" spans="1:19" x14ac:dyDescent="0.25">
      <c r="A240" s="33"/>
      <c r="B240" s="40"/>
      <c r="C240" s="48"/>
      <c r="D240" s="27"/>
      <c r="E240" s="37"/>
      <c r="F240" s="37"/>
      <c r="G240" s="51"/>
      <c r="H240" s="33"/>
      <c r="I240" s="33"/>
      <c r="J240" s="48"/>
      <c r="K240" s="48"/>
      <c r="L240" s="54"/>
      <c r="M240" s="28"/>
      <c r="N240" s="27"/>
      <c r="O240" s="27"/>
      <c r="P240" s="27"/>
      <c r="Q240" s="27"/>
      <c r="R240" s="27"/>
      <c r="S240" s="27"/>
    </row>
    <row r="241" spans="1:19" x14ac:dyDescent="0.25">
      <c r="A241" s="33"/>
      <c r="B241" s="40"/>
      <c r="C241" s="48"/>
      <c r="D241" s="27"/>
      <c r="E241" s="37"/>
      <c r="F241" s="37"/>
      <c r="G241" s="51"/>
      <c r="H241" s="33"/>
      <c r="I241" s="33"/>
      <c r="J241" s="48"/>
      <c r="K241" s="48"/>
      <c r="L241" s="54"/>
      <c r="M241" s="28"/>
      <c r="N241" s="27"/>
      <c r="O241" s="27"/>
      <c r="P241" s="27"/>
      <c r="Q241" s="27"/>
      <c r="R241" s="27"/>
      <c r="S241" s="27"/>
    </row>
    <row r="242" spans="1:19" x14ac:dyDescent="0.25">
      <c r="A242" s="33"/>
      <c r="B242" s="40"/>
      <c r="C242" s="48"/>
      <c r="D242" s="27"/>
      <c r="E242" s="37"/>
      <c r="F242" s="37"/>
      <c r="G242" s="51"/>
      <c r="H242" s="33"/>
      <c r="I242" s="33"/>
      <c r="J242" s="48"/>
      <c r="K242" s="48"/>
      <c r="L242" s="54"/>
      <c r="M242" s="28"/>
      <c r="N242" s="27"/>
      <c r="O242" s="27"/>
      <c r="P242" s="27"/>
      <c r="Q242" s="27"/>
      <c r="R242" s="27"/>
      <c r="S242" s="27"/>
    </row>
    <row r="243" spans="1:19" x14ac:dyDescent="0.25">
      <c r="A243" s="33"/>
      <c r="B243" s="40"/>
      <c r="C243" s="48"/>
      <c r="D243" s="27"/>
      <c r="E243" s="37"/>
      <c r="F243" s="37"/>
      <c r="G243" s="51"/>
      <c r="H243" s="33"/>
      <c r="I243" s="33"/>
      <c r="J243" s="48"/>
      <c r="K243" s="48"/>
      <c r="L243" s="54"/>
      <c r="M243" s="28"/>
      <c r="N243" s="27"/>
      <c r="O243" s="27"/>
      <c r="P243" s="27"/>
      <c r="Q243" s="27"/>
      <c r="R243" s="27"/>
      <c r="S243" s="27"/>
    </row>
    <row r="244" spans="1:19" x14ac:dyDescent="0.25">
      <c r="A244" s="33"/>
      <c r="B244" s="40"/>
      <c r="C244" s="48"/>
      <c r="D244" s="27"/>
      <c r="E244" s="37"/>
      <c r="F244" s="37"/>
      <c r="G244" s="51"/>
      <c r="H244" s="33"/>
      <c r="I244" s="33"/>
      <c r="J244" s="48"/>
      <c r="K244" s="48"/>
      <c r="L244" s="54"/>
      <c r="M244" s="28"/>
      <c r="N244" s="27"/>
      <c r="O244" s="27"/>
      <c r="P244" s="27"/>
      <c r="Q244" s="27"/>
      <c r="R244" s="27"/>
      <c r="S244" s="27"/>
    </row>
    <row r="245" spans="1:19" x14ac:dyDescent="0.25">
      <c r="A245" s="33"/>
      <c r="B245" s="40"/>
      <c r="C245" s="48"/>
      <c r="D245" s="27"/>
      <c r="E245" s="37"/>
      <c r="F245" s="37"/>
      <c r="G245" s="51"/>
      <c r="H245" s="33"/>
      <c r="I245" s="33"/>
      <c r="J245" s="48"/>
      <c r="K245" s="48"/>
      <c r="L245" s="54"/>
      <c r="M245" s="28"/>
      <c r="N245" s="27"/>
      <c r="O245" s="27"/>
      <c r="P245" s="27"/>
      <c r="Q245" s="27"/>
      <c r="R245" s="27"/>
      <c r="S245" s="27"/>
    </row>
    <row r="246" spans="1:19" x14ac:dyDescent="0.25">
      <c r="A246" s="33"/>
      <c r="B246" s="40"/>
      <c r="C246" s="48"/>
      <c r="D246" s="27"/>
      <c r="E246" s="37"/>
      <c r="F246" s="37"/>
      <c r="G246" s="51"/>
      <c r="H246" s="33"/>
      <c r="I246" s="33"/>
      <c r="J246" s="48"/>
      <c r="K246" s="48"/>
      <c r="L246" s="54"/>
      <c r="M246" s="28"/>
      <c r="N246" s="27"/>
      <c r="O246" s="27"/>
      <c r="P246" s="27"/>
      <c r="Q246" s="27"/>
      <c r="R246" s="27"/>
      <c r="S246" s="27"/>
    </row>
    <row r="247" spans="1:19" x14ac:dyDescent="0.25">
      <c r="A247" s="33"/>
      <c r="B247" s="40"/>
      <c r="C247" s="48"/>
      <c r="D247" s="27"/>
      <c r="E247" s="37"/>
      <c r="F247" s="37"/>
      <c r="G247" s="51"/>
      <c r="H247" s="33"/>
      <c r="I247" s="33"/>
      <c r="J247" s="48"/>
      <c r="K247" s="48"/>
      <c r="L247" s="54"/>
      <c r="M247" s="28"/>
      <c r="N247" s="27"/>
      <c r="O247" s="27"/>
      <c r="P247" s="27"/>
      <c r="Q247" s="27"/>
      <c r="R247" s="27"/>
      <c r="S247" s="27"/>
    </row>
    <row r="248" spans="1:19" x14ac:dyDescent="0.25">
      <c r="A248" s="33"/>
      <c r="B248" s="40"/>
      <c r="C248" s="48"/>
      <c r="D248" s="27"/>
      <c r="E248" s="37"/>
      <c r="F248" s="37"/>
      <c r="G248" s="51"/>
      <c r="H248" s="33"/>
      <c r="I248" s="33"/>
      <c r="J248" s="48"/>
      <c r="K248" s="48"/>
      <c r="L248" s="54"/>
      <c r="M248" s="28"/>
      <c r="N248" s="27"/>
      <c r="O248" s="27"/>
      <c r="P248" s="27"/>
      <c r="Q248" s="27"/>
      <c r="R248" s="27"/>
      <c r="S248" s="27"/>
    </row>
    <row r="249" spans="1:19" x14ac:dyDescent="0.25">
      <c r="A249" s="33"/>
      <c r="B249" s="40"/>
      <c r="C249" s="48"/>
      <c r="D249" s="27"/>
      <c r="E249" s="37"/>
      <c r="F249" s="37"/>
      <c r="G249" s="51"/>
      <c r="H249" s="33"/>
      <c r="I249" s="33"/>
      <c r="J249" s="48"/>
      <c r="K249" s="48"/>
      <c r="L249" s="54"/>
      <c r="M249" s="28"/>
      <c r="N249" s="27"/>
      <c r="O249" s="27"/>
      <c r="P249" s="27"/>
      <c r="Q249" s="27"/>
      <c r="R249" s="27"/>
      <c r="S249" s="27"/>
    </row>
    <row r="250" spans="1:19" x14ac:dyDescent="0.25">
      <c r="A250" s="33"/>
      <c r="B250" s="40"/>
      <c r="C250" s="48"/>
      <c r="D250" s="27"/>
      <c r="E250" s="37"/>
      <c r="F250" s="37"/>
      <c r="G250" s="51"/>
      <c r="H250" s="33"/>
      <c r="I250" s="33"/>
      <c r="J250" s="48"/>
      <c r="K250" s="48"/>
      <c r="L250" s="54"/>
      <c r="M250" s="28"/>
      <c r="N250" s="27"/>
      <c r="O250" s="27"/>
      <c r="P250" s="27"/>
      <c r="Q250" s="27"/>
      <c r="R250" s="27"/>
      <c r="S250" s="27"/>
    </row>
    <row r="251" spans="1:19" x14ac:dyDescent="0.25">
      <c r="A251" s="33"/>
      <c r="B251" s="40"/>
      <c r="C251" s="48"/>
      <c r="D251" s="27"/>
      <c r="E251" s="37"/>
      <c r="F251" s="37"/>
      <c r="G251" s="51"/>
      <c r="H251" s="33"/>
      <c r="I251" s="33"/>
      <c r="J251" s="48"/>
      <c r="K251" s="48"/>
      <c r="L251" s="54"/>
      <c r="M251" s="28"/>
      <c r="N251" s="27"/>
      <c r="O251" s="27"/>
      <c r="P251" s="27"/>
      <c r="Q251" s="27"/>
      <c r="R251" s="27"/>
      <c r="S251" s="27"/>
    </row>
    <row r="252" spans="1:19" x14ac:dyDescent="0.25">
      <c r="A252" s="33"/>
      <c r="B252" s="40"/>
      <c r="C252" s="48"/>
      <c r="D252" s="27"/>
      <c r="E252" s="37"/>
      <c r="F252" s="37"/>
      <c r="G252" s="51"/>
      <c r="H252" s="33"/>
      <c r="I252" s="33"/>
      <c r="J252" s="48"/>
      <c r="K252" s="48"/>
      <c r="L252" s="54"/>
      <c r="M252" s="28"/>
      <c r="N252" s="27"/>
      <c r="O252" s="27"/>
      <c r="P252" s="27"/>
      <c r="Q252" s="27"/>
      <c r="R252" s="27"/>
      <c r="S252" s="27"/>
    </row>
    <row r="253" spans="1:19" x14ac:dyDescent="0.25">
      <c r="A253" s="33"/>
      <c r="B253" s="40"/>
      <c r="C253" s="48"/>
      <c r="D253" s="27"/>
      <c r="E253" s="37"/>
      <c r="F253" s="37"/>
      <c r="G253" s="51"/>
      <c r="H253" s="33"/>
      <c r="I253" s="33"/>
      <c r="J253" s="48"/>
      <c r="K253" s="48"/>
      <c r="L253" s="54"/>
      <c r="M253" s="28"/>
      <c r="N253" s="27"/>
      <c r="O253" s="27"/>
      <c r="P253" s="27"/>
      <c r="Q253" s="27"/>
      <c r="R253" s="27"/>
      <c r="S253" s="27"/>
    </row>
    <row r="254" spans="1:19" x14ac:dyDescent="0.25">
      <c r="A254" s="33"/>
      <c r="B254" s="40"/>
      <c r="C254" s="48"/>
      <c r="D254" s="27"/>
      <c r="E254" s="37"/>
      <c r="F254" s="37"/>
      <c r="G254" s="51"/>
      <c r="H254" s="33"/>
      <c r="I254" s="33"/>
      <c r="J254" s="48"/>
      <c r="K254" s="48"/>
      <c r="L254" s="54"/>
      <c r="M254" s="28"/>
      <c r="N254" s="27"/>
      <c r="O254" s="27"/>
      <c r="P254" s="27"/>
      <c r="Q254" s="27"/>
      <c r="R254" s="27"/>
      <c r="S254" s="27"/>
    </row>
    <row r="255" spans="1:19" x14ac:dyDescent="0.25">
      <c r="A255" s="33"/>
      <c r="B255" s="40"/>
      <c r="C255" s="48"/>
      <c r="D255" s="27"/>
      <c r="E255" s="37"/>
      <c r="F255" s="37"/>
      <c r="G255" s="51"/>
      <c r="H255" s="33"/>
      <c r="I255" s="33"/>
      <c r="J255" s="48"/>
      <c r="K255" s="48"/>
      <c r="L255" s="54"/>
      <c r="M255" s="28"/>
      <c r="N255" s="27"/>
      <c r="O255" s="27"/>
      <c r="P255" s="27"/>
      <c r="Q255" s="27"/>
      <c r="R255" s="27"/>
      <c r="S255" s="27"/>
    </row>
    <row r="256" spans="1:19" x14ac:dyDescent="0.25">
      <c r="A256" s="33"/>
      <c r="B256" s="40"/>
      <c r="C256" s="48"/>
      <c r="D256" s="27"/>
      <c r="E256" s="37"/>
      <c r="F256" s="37"/>
      <c r="G256" s="51"/>
      <c r="H256" s="33"/>
      <c r="I256" s="33"/>
      <c r="J256" s="48"/>
      <c r="K256" s="48"/>
      <c r="L256" s="54"/>
      <c r="M256" s="28"/>
      <c r="N256" s="27"/>
      <c r="O256" s="27"/>
      <c r="P256" s="27"/>
      <c r="Q256" s="27"/>
      <c r="R256" s="27"/>
      <c r="S256" s="27"/>
    </row>
    <row r="257" spans="1:19" x14ac:dyDescent="0.25">
      <c r="A257" s="33"/>
      <c r="B257" s="40"/>
      <c r="C257" s="48"/>
      <c r="D257" s="27"/>
      <c r="E257" s="37"/>
      <c r="F257" s="37"/>
      <c r="G257" s="51"/>
      <c r="H257" s="33"/>
      <c r="I257" s="33"/>
      <c r="J257" s="48"/>
      <c r="K257" s="48"/>
      <c r="L257" s="54"/>
      <c r="M257" s="28"/>
      <c r="N257" s="27"/>
      <c r="O257" s="27"/>
      <c r="P257" s="27"/>
      <c r="Q257" s="27"/>
      <c r="R257" s="27"/>
      <c r="S257" s="27"/>
    </row>
    <row r="258" spans="1:19" x14ac:dyDescent="0.25">
      <c r="A258" s="33"/>
      <c r="B258" s="40"/>
      <c r="C258" s="48"/>
      <c r="D258" s="27"/>
      <c r="E258" s="37"/>
      <c r="F258" s="37"/>
      <c r="G258" s="51"/>
      <c r="H258" s="33"/>
      <c r="I258" s="33"/>
      <c r="J258" s="48"/>
      <c r="K258" s="48"/>
      <c r="L258" s="54"/>
      <c r="M258" s="28"/>
      <c r="N258" s="27"/>
      <c r="O258" s="27"/>
      <c r="P258" s="27"/>
      <c r="Q258" s="27"/>
      <c r="R258" s="27"/>
      <c r="S258" s="27"/>
    </row>
    <row r="259" spans="1:19" x14ac:dyDescent="0.25">
      <c r="A259" s="33"/>
      <c r="B259" s="40"/>
      <c r="C259" s="48"/>
      <c r="D259" s="27"/>
      <c r="E259" s="37"/>
      <c r="F259" s="37"/>
      <c r="G259" s="51"/>
      <c r="H259" s="33"/>
      <c r="I259" s="33"/>
      <c r="J259" s="48"/>
      <c r="K259" s="48"/>
      <c r="L259" s="54"/>
      <c r="M259" s="28"/>
      <c r="N259" s="27"/>
      <c r="O259" s="27"/>
      <c r="P259" s="27"/>
      <c r="Q259" s="27"/>
      <c r="R259" s="27"/>
      <c r="S259" s="27"/>
    </row>
    <row r="260" spans="1:19" x14ac:dyDescent="0.25">
      <c r="A260" s="33"/>
      <c r="B260" s="40"/>
      <c r="C260" s="48"/>
      <c r="D260" s="27"/>
      <c r="E260" s="37"/>
      <c r="F260" s="37"/>
      <c r="G260" s="51"/>
      <c r="H260" s="33"/>
      <c r="I260" s="33"/>
      <c r="J260" s="48"/>
      <c r="K260" s="48"/>
      <c r="L260" s="54"/>
      <c r="M260" s="28"/>
      <c r="N260" s="27"/>
      <c r="O260" s="27"/>
      <c r="P260" s="27"/>
      <c r="Q260" s="27"/>
      <c r="R260" s="27"/>
      <c r="S260" s="27"/>
    </row>
    <row r="261" spans="1:19" x14ac:dyDescent="0.25">
      <c r="A261" s="33"/>
      <c r="B261" s="40"/>
      <c r="C261" s="48"/>
      <c r="D261" s="27"/>
      <c r="E261" s="37"/>
      <c r="F261" s="37"/>
      <c r="G261" s="51"/>
      <c r="H261" s="33"/>
      <c r="I261" s="33"/>
      <c r="J261" s="48"/>
      <c r="K261" s="48"/>
      <c r="L261" s="54"/>
      <c r="M261" s="28"/>
      <c r="N261" s="27"/>
      <c r="O261" s="27"/>
      <c r="P261" s="27"/>
      <c r="Q261" s="27"/>
      <c r="R261" s="27"/>
      <c r="S261" s="27"/>
    </row>
    <row r="262" spans="1:19" x14ac:dyDescent="0.25">
      <c r="A262" s="33"/>
      <c r="B262" s="40"/>
      <c r="C262" s="48"/>
      <c r="D262" s="27"/>
      <c r="E262" s="37"/>
      <c r="F262" s="37"/>
      <c r="G262" s="51"/>
      <c r="H262" s="33"/>
      <c r="I262" s="33"/>
      <c r="J262" s="48"/>
      <c r="K262" s="48"/>
      <c r="L262" s="54"/>
      <c r="M262" s="28"/>
      <c r="N262" s="27"/>
      <c r="O262" s="27"/>
      <c r="P262" s="27"/>
      <c r="Q262" s="27"/>
      <c r="R262" s="27"/>
      <c r="S262" s="27"/>
    </row>
    <row r="263" spans="1:19" x14ac:dyDescent="0.25">
      <c r="A263" s="33"/>
      <c r="B263" s="40"/>
      <c r="C263" s="48"/>
      <c r="D263" s="27"/>
      <c r="E263" s="37"/>
      <c r="F263" s="37"/>
      <c r="G263" s="51"/>
      <c r="H263" s="33"/>
      <c r="I263" s="33"/>
      <c r="J263" s="48"/>
      <c r="K263" s="48"/>
      <c r="L263" s="54"/>
      <c r="M263" s="28"/>
      <c r="N263" s="27"/>
      <c r="O263" s="27"/>
      <c r="P263" s="27"/>
      <c r="Q263" s="27"/>
      <c r="R263" s="27"/>
      <c r="S263" s="27"/>
    </row>
    <row r="264" spans="1:19" x14ac:dyDescent="0.25">
      <c r="A264" s="33"/>
      <c r="B264" s="40"/>
      <c r="C264" s="48"/>
      <c r="D264" s="27"/>
      <c r="E264" s="37"/>
      <c r="F264" s="37"/>
      <c r="G264" s="51"/>
      <c r="H264" s="33"/>
      <c r="I264" s="33"/>
      <c r="J264" s="48"/>
      <c r="K264" s="48"/>
      <c r="L264" s="54"/>
      <c r="M264" s="28"/>
      <c r="N264" s="27"/>
      <c r="O264" s="27"/>
      <c r="P264" s="27"/>
      <c r="Q264" s="27"/>
      <c r="R264" s="27"/>
      <c r="S264" s="27"/>
    </row>
    <row r="265" spans="1:19" x14ac:dyDescent="0.25">
      <c r="A265" s="33"/>
      <c r="B265" s="40"/>
      <c r="C265" s="48"/>
      <c r="D265" s="27"/>
      <c r="E265" s="37"/>
      <c r="F265" s="37"/>
      <c r="G265" s="51"/>
      <c r="H265" s="33"/>
      <c r="I265" s="33"/>
      <c r="J265" s="48"/>
      <c r="K265" s="48"/>
      <c r="L265" s="54"/>
      <c r="M265" s="28"/>
      <c r="N265" s="27"/>
      <c r="O265" s="27"/>
      <c r="P265" s="27"/>
      <c r="Q265" s="27"/>
      <c r="R265" s="27"/>
      <c r="S265" s="27"/>
    </row>
    <row r="266" spans="1:19" x14ac:dyDescent="0.25">
      <c r="A266" s="33"/>
      <c r="B266" s="40"/>
      <c r="C266" s="48"/>
      <c r="D266" s="27"/>
      <c r="E266" s="37"/>
      <c r="F266" s="37"/>
      <c r="G266" s="51"/>
      <c r="H266" s="33"/>
      <c r="I266" s="33"/>
      <c r="J266" s="48"/>
      <c r="K266" s="48"/>
      <c r="L266" s="54"/>
      <c r="M266" s="28"/>
      <c r="N266" s="27"/>
      <c r="O266" s="27"/>
      <c r="P266" s="27"/>
      <c r="Q266" s="27"/>
      <c r="R266" s="27"/>
      <c r="S266" s="27"/>
    </row>
    <row r="267" spans="1:19" x14ac:dyDescent="0.25">
      <c r="A267" s="33"/>
      <c r="B267" s="40"/>
      <c r="C267" s="48"/>
      <c r="D267" s="27"/>
      <c r="E267" s="37"/>
      <c r="F267" s="37"/>
      <c r="G267" s="51"/>
      <c r="H267" s="33"/>
      <c r="I267" s="33"/>
      <c r="J267" s="48"/>
      <c r="K267" s="48"/>
      <c r="L267" s="54"/>
      <c r="M267" s="28"/>
      <c r="N267" s="27"/>
      <c r="O267" s="27"/>
      <c r="P267" s="27"/>
      <c r="Q267" s="27"/>
      <c r="R267" s="27"/>
      <c r="S267" s="27"/>
    </row>
    <row r="268" spans="1:19" x14ac:dyDescent="0.25">
      <c r="A268" s="33"/>
      <c r="B268" s="40"/>
      <c r="C268" s="48"/>
      <c r="D268" s="27"/>
      <c r="E268" s="37"/>
      <c r="F268" s="37"/>
      <c r="G268" s="51"/>
      <c r="H268" s="33"/>
      <c r="I268" s="33"/>
      <c r="J268" s="48"/>
      <c r="K268" s="48"/>
      <c r="L268" s="54"/>
      <c r="M268" s="28"/>
      <c r="N268" s="27"/>
      <c r="O268" s="27"/>
      <c r="P268" s="27"/>
      <c r="Q268" s="27"/>
      <c r="R268" s="27"/>
      <c r="S268" s="27"/>
    </row>
    <row r="269" spans="1:19" x14ac:dyDescent="0.25">
      <c r="A269" s="33"/>
      <c r="B269" s="40"/>
      <c r="C269" s="48"/>
      <c r="D269" s="27"/>
      <c r="E269" s="37"/>
      <c r="F269" s="37"/>
      <c r="G269" s="51"/>
      <c r="H269" s="33"/>
      <c r="I269" s="33"/>
      <c r="J269" s="48"/>
      <c r="K269" s="48"/>
      <c r="L269" s="54"/>
      <c r="M269" s="28"/>
      <c r="N269" s="27"/>
      <c r="O269" s="27"/>
      <c r="P269" s="27"/>
      <c r="Q269" s="27"/>
      <c r="R269" s="27"/>
      <c r="S269" s="27"/>
    </row>
    <row r="270" spans="1:19" x14ac:dyDescent="0.25">
      <c r="A270" s="33"/>
      <c r="B270" s="40"/>
      <c r="C270" s="48"/>
      <c r="D270" s="27"/>
      <c r="E270" s="37"/>
      <c r="F270" s="37"/>
      <c r="G270" s="51"/>
      <c r="H270" s="33"/>
      <c r="I270" s="33"/>
      <c r="J270" s="48"/>
      <c r="K270" s="48"/>
      <c r="L270" s="54"/>
      <c r="M270" s="28"/>
      <c r="N270" s="27"/>
      <c r="O270" s="27"/>
      <c r="P270" s="27"/>
      <c r="Q270" s="27"/>
      <c r="R270" s="27"/>
      <c r="S270" s="27"/>
    </row>
    <row r="271" spans="1:19" x14ac:dyDescent="0.25">
      <c r="A271" s="33"/>
      <c r="B271" s="40"/>
      <c r="C271" s="48"/>
      <c r="D271" s="27"/>
      <c r="E271" s="37"/>
      <c r="F271" s="37"/>
      <c r="G271" s="51"/>
      <c r="H271" s="33"/>
      <c r="I271" s="33"/>
      <c r="J271" s="48"/>
      <c r="K271" s="48"/>
      <c r="L271" s="54"/>
      <c r="M271" s="28"/>
      <c r="N271" s="27"/>
      <c r="O271" s="27"/>
      <c r="P271" s="27"/>
      <c r="Q271" s="27"/>
      <c r="R271" s="27"/>
      <c r="S271" s="27"/>
    </row>
    <row r="272" spans="1:19" x14ac:dyDescent="0.25">
      <c r="A272" s="33"/>
      <c r="B272" s="40"/>
      <c r="C272" s="48"/>
      <c r="D272" s="27"/>
      <c r="E272" s="37"/>
      <c r="F272" s="37"/>
      <c r="G272" s="51"/>
      <c r="H272" s="33"/>
      <c r="I272" s="33"/>
      <c r="J272" s="48"/>
      <c r="K272" s="48"/>
      <c r="L272" s="54"/>
      <c r="M272" s="28"/>
      <c r="N272" s="27"/>
      <c r="O272" s="27"/>
      <c r="P272" s="27"/>
      <c r="Q272" s="27"/>
      <c r="R272" s="27"/>
      <c r="S272" s="27"/>
    </row>
    <row r="273" spans="1:19" x14ac:dyDescent="0.25">
      <c r="A273" s="33"/>
      <c r="B273" s="40"/>
      <c r="C273" s="48"/>
      <c r="D273" s="27"/>
      <c r="E273" s="37"/>
      <c r="F273" s="37"/>
      <c r="G273" s="51"/>
      <c r="H273" s="33"/>
      <c r="I273" s="33"/>
      <c r="J273" s="48"/>
      <c r="K273" s="48"/>
      <c r="L273" s="54"/>
      <c r="M273" s="28"/>
      <c r="N273" s="27"/>
      <c r="O273" s="27"/>
      <c r="P273" s="27"/>
      <c r="Q273" s="27"/>
      <c r="R273" s="27"/>
      <c r="S273" s="27"/>
    </row>
    <row r="274" spans="1:19" x14ac:dyDescent="0.25">
      <c r="A274" s="33"/>
      <c r="B274" s="40"/>
      <c r="C274" s="48"/>
      <c r="D274" s="27"/>
      <c r="E274" s="37"/>
      <c r="F274" s="37"/>
      <c r="G274" s="51"/>
      <c r="H274" s="33"/>
      <c r="I274" s="33"/>
      <c r="J274" s="48"/>
      <c r="K274" s="48"/>
      <c r="L274" s="54"/>
      <c r="M274" s="28"/>
      <c r="N274" s="27"/>
      <c r="O274" s="27"/>
      <c r="P274" s="27"/>
      <c r="Q274" s="27"/>
      <c r="R274" s="27"/>
      <c r="S274" s="27"/>
    </row>
    <row r="275" spans="1:19" x14ac:dyDescent="0.25">
      <c r="A275" s="33"/>
      <c r="B275" s="40"/>
      <c r="C275" s="48"/>
      <c r="D275" s="27"/>
      <c r="E275" s="37"/>
      <c r="F275" s="37"/>
      <c r="G275" s="51"/>
      <c r="H275" s="33"/>
      <c r="I275" s="33"/>
      <c r="J275" s="48"/>
      <c r="K275" s="48"/>
      <c r="L275" s="54"/>
      <c r="M275" s="28"/>
      <c r="N275" s="27"/>
      <c r="O275" s="27"/>
      <c r="P275" s="27"/>
      <c r="Q275" s="27"/>
      <c r="R275" s="27"/>
      <c r="S275" s="27"/>
    </row>
    <row r="276" spans="1:19" x14ac:dyDescent="0.25">
      <c r="A276" s="33"/>
      <c r="B276" s="40"/>
      <c r="C276" s="48"/>
      <c r="D276" s="27"/>
      <c r="E276" s="37"/>
      <c r="F276" s="37"/>
      <c r="G276" s="51"/>
      <c r="H276" s="33"/>
      <c r="I276" s="33"/>
      <c r="J276" s="48"/>
      <c r="K276" s="48"/>
      <c r="L276" s="54"/>
      <c r="M276" s="28"/>
      <c r="N276" s="27"/>
      <c r="O276" s="27"/>
      <c r="P276" s="27"/>
      <c r="Q276" s="27"/>
      <c r="R276" s="27"/>
      <c r="S276" s="27"/>
    </row>
    <row r="277" spans="1:19" x14ac:dyDescent="0.25">
      <c r="A277" s="33"/>
      <c r="B277" s="40"/>
      <c r="C277" s="48"/>
      <c r="D277" s="27"/>
      <c r="E277" s="37"/>
      <c r="F277" s="37"/>
      <c r="G277" s="51"/>
      <c r="H277" s="33"/>
      <c r="I277" s="33"/>
      <c r="J277" s="48"/>
      <c r="K277" s="48"/>
      <c r="L277" s="54"/>
      <c r="M277" s="28"/>
      <c r="N277" s="27"/>
      <c r="O277" s="27"/>
      <c r="P277" s="27"/>
      <c r="Q277" s="27"/>
      <c r="R277" s="27"/>
      <c r="S277" s="27"/>
    </row>
    <row r="278" spans="1:19" x14ac:dyDescent="0.25">
      <c r="A278" s="33"/>
      <c r="B278" s="40"/>
      <c r="C278" s="48"/>
      <c r="D278" s="27"/>
      <c r="E278" s="37"/>
      <c r="F278" s="37"/>
      <c r="G278" s="51"/>
      <c r="H278" s="33"/>
      <c r="I278" s="33"/>
      <c r="J278" s="48"/>
      <c r="K278" s="48"/>
      <c r="L278" s="54"/>
      <c r="M278" s="28"/>
      <c r="N278" s="27"/>
      <c r="O278" s="27"/>
      <c r="P278" s="27"/>
      <c r="Q278" s="27"/>
      <c r="R278" s="27"/>
      <c r="S278" s="27"/>
    </row>
    <row r="279" spans="1:19" x14ac:dyDescent="0.25">
      <c r="A279" s="33"/>
      <c r="B279" s="40"/>
      <c r="C279" s="48"/>
      <c r="D279" s="27"/>
      <c r="E279" s="37"/>
      <c r="F279" s="37"/>
      <c r="G279" s="51"/>
      <c r="H279" s="33"/>
      <c r="I279" s="33"/>
      <c r="J279" s="48"/>
      <c r="K279" s="48"/>
      <c r="L279" s="54"/>
      <c r="M279" s="28"/>
      <c r="N279" s="27"/>
      <c r="O279" s="27"/>
      <c r="P279" s="27"/>
      <c r="Q279" s="27"/>
      <c r="R279" s="27"/>
      <c r="S279" s="27"/>
    </row>
    <row r="280" spans="1:19" x14ac:dyDescent="0.25">
      <c r="A280" s="33"/>
      <c r="B280" s="40"/>
      <c r="C280" s="48"/>
      <c r="D280" s="27"/>
      <c r="E280" s="37"/>
      <c r="F280" s="37"/>
      <c r="G280" s="51"/>
      <c r="H280" s="33"/>
      <c r="I280" s="33"/>
      <c r="J280" s="48"/>
      <c r="K280" s="48"/>
      <c r="L280" s="54"/>
      <c r="M280" s="28"/>
      <c r="N280" s="27"/>
      <c r="O280" s="27"/>
      <c r="P280" s="27"/>
      <c r="Q280" s="27"/>
      <c r="R280" s="27"/>
      <c r="S280" s="27"/>
    </row>
    <row r="281" spans="1:19" x14ac:dyDescent="0.25">
      <c r="A281" s="33"/>
      <c r="B281" s="40"/>
      <c r="C281" s="48"/>
      <c r="D281" s="27"/>
      <c r="E281" s="37"/>
      <c r="F281" s="37"/>
      <c r="G281" s="51"/>
      <c r="H281" s="33"/>
      <c r="I281" s="33"/>
      <c r="J281" s="48"/>
      <c r="K281" s="48"/>
      <c r="L281" s="54"/>
      <c r="M281" s="28"/>
      <c r="N281" s="27"/>
      <c r="O281" s="27"/>
      <c r="P281" s="27"/>
      <c r="Q281" s="27"/>
      <c r="R281" s="27"/>
      <c r="S281" s="27"/>
    </row>
    <row r="282" spans="1:19" x14ac:dyDescent="0.25">
      <c r="A282" s="33"/>
      <c r="B282" s="40"/>
      <c r="C282" s="48"/>
      <c r="D282" s="27"/>
      <c r="E282" s="37"/>
      <c r="F282" s="37"/>
      <c r="G282" s="51"/>
      <c r="H282" s="33"/>
      <c r="I282" s="33"/>
      <c r="J282" s="48"/>
      <c r="K282" s="48"/>
      <c r="L282" s="54"/>
      <c r="M282" s="28"/>
      <c r="N282" s="27"/>
      <c r="O282" s="27"/>
      <c r="P282" s="27"/>
      <c r="Q282" s="27"/>
      <c r="R282" s="27"/>
      <c r="S282" s="27"/>
    </row>
    <row r="283" spans="1:19" x14ac:dyDescent="0.25">
      <c r="A283" s="33"/>
      <c r="B283" s="40"/>
      <c r="C283" s="48"/>
      <c r="D283" s="27"/>
      <c r="E283" s="37"/>
      <c r="F283" s="37"/>
      <c r="G283" s="51"/>
      <c r="H283" s="33"/>
      <c r="I283" s="33"/>
      <c r="J283" s="48"/>
      <c r="K283" s="48"/>
      <c r="L283" s="54"/>
      <c r="M283" s="28"/>
      <c r="N283" s="27"/>
      <c r="O283" s="27"/>
      <c r="P283" s="27"/>
      <c r="Q283" s="27"/>
      <c r="R283" s="27"/>
      <c r="S283" s="27"/>
    </row>
    <row r="284" spans="1:19" x14ac:dyDescent="0.25">
      <c r="A284" s="33"/>
      <c r="B284" s="40"/>
      <c r="C284" s="48"/>
      <c r="D284" s="27"/>
      <c r="E284" s="37"/>
      <c r="F284" s="37"/>
      <c r="G284" s="51"/>
      <c r="H284" s="33"/>
      <c r="I284" s="33"/>
      <c r="J284" s="48"/>
      <c r="K284" s="48"/>
      <c r="L284" s="54"/>
      <c r="M284" s="28"/>
      <c r="N284" s="27"/>
      <c r="O284" s="27"/>
      <c r="P284" s="27"/>
      <c r="Q284" s="27"/>
      <c r="R284" s="27"/>
      <c r="S284" s="27"/>
    </row>
    <row r="285" spans="1:19" x14ac:dyDescent="0.25">
      <c r="A285" s="33"/>
      <c r="B285" s="40"/>
      <c r="C285" s="48"/>
      <c r="D285" s="27"/>
      <c r="E285" s="37"/>
      <c r="F285" s="37"/>
      <c r="G285" s="51"/>
      <c r="H285" s="33"/>
      <c r="I285" s="33"/>
      <c r="J285" s="48"/>
      <c r="K285" s="48"/>
      <c r="L285" s="54"/>
      <c r="M285" s="28"/>
      <c r="N285" s="27"/>
      <c r="O285" s="27"/>
      <c r="P285" s="27"/>
      <c r="Q285" s="27"/>
      <c r="R285" s="27"/>
      <c r="S285" s="27"/>
    </row>
    <row r="286" spans="1:19" x14ac:dyDescent="0.25">
      <c r="A286" s="33"/>
      <c r="B286" s="40"/>
      <c r="C286" s="48"/>
      <c r="D286" s="27"/>
      <c r="E286" s="37"/>
      <c r="F286" s="37"/>
      <c r="G286" s="51"/>
      <c r="H286" s="33"/>
      <c r="I286" s="33"/>
      <c r="J286" s="48"/>
      <c r="K286" s="48"/>
      <c r="L286" s="54"/>
      <c r="M286" s="28"/>
      <c r="N286" s="27"/>
      <c r="O286" s="27"/>
      <c r="P286" s="27"/>
      <c r="Q286" s="27"/>
      <c r="R286" s="27"/>
      <c r="S286" s="27"/>
    </row>
    <row r="287" spans="1:19" x14ac:dyDescent="0.25">
      <c r="A287" s="33"/>
      <c r="B287" s="40"/>
      <c r="C287" s="48"/>
      <c r="D287" s="27"/>
      <c r="E287" s="37"/>
      <c r="F287" s="37"/>
      <c r="G287" s="51"/>
      <c r="H287" s="33"/>
      <c r="I287" s="33"/>
      <c r="J287" s="48"/>
      <c r="K287" s="48"/>
      <c r="L287" s="54"/>
      <c r="M287" s="28"/>
      <c r="N287" s="27"/>
      <c r="O287" s="27"/>
      <c r="P287" s="27"/>
      <c r="Q287" s="27"/>
      <c r="R287" s="27"/>
      <c r="S287" s="27"/>
    </row>
    <row r="288" spans="1:19" x14ac:dyDescent="0.25">
      <c r="A288" s="33"/>
      <c r="B288" s="40"/>
      <c r="C288" s="48"/>
      <c r="D288" s="27"/>
      <c r="E288" s="37"/>
      <c r="F288" s="37"/>
      <c r="G288" s="51"/>
      <c r="H288" s="33"/>
      <c r="I288" s="33"/>
      <c r="J288" s="48"/>
      <c r="K288" s="48"/>
      <c r="L288" s="54"/>
      <c r="M288" s="28"/>
      <c r="N288" s="27"/>
      <c r="O288" s="27"/>
      <c r="P288" s="27"/>
      <c r="Q288" s="27"/>
      <c r="R288" s="27"/>
      <c r="S288" s="27"/>
    </row>
    <row r="289" spans="1:19" x14ac:dyDescent="0.25">
      <c r="A289" s="33"/>
      <c r="B289" s="40"/>
      <c r="C289" s="48"/>
      <c r="D289" s="27"/>
      <c r="E289" s="37"/>
      <c r="F289" s="37"/>
      <c r="G289" s="51"/>
      <c r="H289" s="33"/>
      <c r="I289" s="33"/>
      <c r="J289" s="48"/>
      <c r="K289" s="48"/>
      <c r="L289" s="54"/>
      <c r="M289" s="28"/>
      <c r="N289" s="27"/>
      <c r="O289" s="27"/>
      <c r="P289" s="27"/>
      <c r="Q289" s="27"/>
      <c r="R289" s="27"/>
      <c r="S289" s="27"/>
    </row>
    <row r="290" spans="1:19" x14ac:dyDescent="0.25">
      <c r="A290" s="33"/>
      <c r="B290" s="40"/>
      <c r="C290" s="48"/>
      <c r="D290" s="27"/>
      <c r="E290" s="37"/>
      <c r="F290" s="37"/>
      <c r="G290" s="51"/>
      <c r="H290" s="33"/>
      <c r="I290" s="33"/>
      <c r="J290" s="48"/>
      <c r="K290" s="48"/>
      <c r="L290" s="54"/>
      <c r="M290" s="28"/>
      <c r="N290" s="27"/>
      <c r="O290" s="27"/>
      <c r="P290" s="27"/>
      <c r="Q290" s="27"/>
      <c r="R290" s="27"/>
      <c r="S290" s="27"/>
    </row>
    <row r="291" spans="1:19" x14ac:dyDescent="0.25">
      <c r="A291" s="33"/>
      <c r="B291" s="40"/>
      <c r="C291" s="48"/>
      <c r="D291" s="27"/>
      <c r="E291" s="37"/>
      <c r="F291" s="37"/>
      <c r="G291" s="51"/>
      <c r="H291" s="33"/>
      <c r="I291" s="33"/>
      <c r="J291" s="48"/>
      <c r="K291" s="48"/>
      <c r="L291" s="54"/>
      <c r="M291" s="28"/>
      <c r="N291" s="27"/>
      <c r="O291" s="27"/>
      <c r="P291" s="27"/>
      <c r="Q291" s="27"/>
      <c r="R291" s="27"/>
      <c r="S291" s="27"/>
    </row>
    <row r="292" spans="1:19" x14ac:dyDescent="0.25">
      <c r="A292" s="33"/>
      <c r="B292" s="40"/>
      <c r="C292" s="48"/>
      <c r="D292" s="27"/>
      <c r="E292" s="37"/>
      <c r="F292" s="37"/>
      <c r="G292" s="51"/>
      <c r="H292" s="33"/>
      <c r="I292" s="33"/>
      <c r="J292" s="48"/>
      <c r="K292" s="48"/>
      <c r="L292" s="54"/>
      <c r="M292" s="28"/>
      <c r="N292" s="27"/>
      <c r="O292" s="27"/>
      <c r="P292" s="27"/>
      <c r="Q292" s="27"/>
      <c r="R292" s="27"/>
      <c r="S292" s="27"/>
    </row>
    <row r="293" spans="1:19" x14ac:dyDescent="0.25">
      <c r="A293" s="33"/>
      <c r="B293" s="40"/>
      <c r="C293" s="48"/>
      <c r="D293" s="27"/>
      <c r="E293" s="37"/>
      <c r="F293" s="37"/>
      <c r="G293" s="51"/>
      <c r="H293" s="33"/>
      <c r="I293" s="33"/>
      <c r="J293" s="48"/>
      <c r="K293" s="48"/>
      <c r="L293" s="54"/>
      <c r="M293" s="28"/>
      <c r="N293" s="27"/>
      <c r="O293" s="27"/>
      <c r="P293" s="27"/>
      <c r="Q293" s="27"/>
      <c r="R293" s="27"/>
      <c r="S293" s="27"/>
    </row>
    <row r="294" spans="1:19" x14ac:dyDescent="0.25">
      <c r="A294" s="33"/>
      <c r="B294" s="40"/>
      <c r="C294" s="48"/>
      <c r="D294" s="27"/>
      <c r="E294" s="37"/>
      <c r="F294" s="37"/>
      <c r="G294" s="51"/>
      <c r="H294" s="33"/>
      <c r="I294" s="33"/>
      <c r="J294" s="48"/>
      <c r="K294" s="48"/>
      <c r="L294" s="54"/>
      <c r="M294" s="28"/>
      <c r="N294" s="27"/>
      <c r="O294" s="27"/>
      <c r="P294" s="27"/>
      <c r="Q294" s="27"/>
      <c r="R294" s="27"/>
      <c r="S294" s="27"/>
    </row>
    <row r="295" spans="1:19" x14ac:dyDescent="0.25">
      <c r="A295" s="33"/>
      <c r="B295" s="40"/>
      <c r="C295" s="48"/>
      <c r="D295" s="27"/>
      <c r="E295" s="37"/>
      <c r="F295" s="37"/>
      <c r="G295" s="51"/>
      <c r="H295" s="33"/>
      <c r="I295" s="33"/>
      <c r="J295" s="48"/>
      <c r="K295" s="48"/>
      <c r="L295" s="54"/>
      <c r="M295" s="28"/>
      <c r="N295" s="27"/>
      <c r="O295" s="27"/>
      <c r="P295" s="27"/>
      <c r="Q295" s="27"/>
      <c r="R295" s="27"/>
      <c r="S295" s="27"/>
    </row>
    <row r="296" spans="1:19" x14ac:dyDescent="0.25">
      <c r="A296" s="33"/>
      <c r="B296" s="40"/>
      <c r="C296" s="48"/>
      <c r="D296" s="27"/>
      <c r="E296" s="37"/>
      <c r="F296" s="37"/>
      <c r="G296" s="51"/>
      <c r="H296" s="33"/>
      <c r="I296" s="33"/>
      <c r="J296" s="48"/>
      <c r="K296" s="48"/>
      <c r="L296" s="54"/>
      <c r="M296" s="28"/>
      <c r="N296" s="27"/>
      <c r="O296" s="27"/>
      <c r="P296" s="27"/>
      <c r="Q296" s="27"/>
      <c r="R296" s="27"/>
      <c r="S296" s="27"/>
    </row>
    <row r="297" spans="1:19" x14ac:dyDescent="0.25">
      <c r="A297" s="33"/>
      <c r="B297" s="40"/>
      <c r="C297" s="48"/>
      <c r="D297" s="27"/>
      <c r="E297" s="37"/>
      <c r="F297" s="37"/>
      <c r="G297" s="51"/>
      <c r="H297" s="33"/>
      <c r="I297" s="33"/>
      <c r="J297" s="48"/>
      <c r="K297" s="48"/>
      <c r="L297" s="54"/>
      <c r="M297" s="28"/>
      <c r="N297" s="27"/>
      <c r="O297" s="27"/>
      <c r="P297" s="27"/>
      <c r="Q297" s="27"/>
      <c r="R297" s="27"/>
      <c r="S297" s="27"/>
    </row>
    <row r="298" spans="1:19" x14ac:dyDescent="0.25">
      <c r="A298" s="33"/>
      <c r="B298" s="40"/>
      <c r="C298" s="48"/>
      <c r="D298" s="27"/>
      <c r="E298" s="37"/>
      <c r="F298" s="37"/>
      <c r="G298" s="51"/>
      <c r="H298" s="33"/>
      <c r="I298" s="33"/>
      <c r="J298" s="48"/>
      <c r="K298" s="48"/>
      <c r="L298" s="54"/>
      <c r="M298" s="28"/>
      <c r="N298" s="27"/>
      <c r="O298" s="27"/>
      <c r="P298" s="27"/>
      <c r="Q298" s="27"/>
      <c r="R298" s="27"/>
      <c r="S298" s="27"/>
    </row>
    <row r="299" spans="1:19" x14ac:dyDescent="0.25">
      <c r="A299" s="33"/>
      <c r="B299" s="40"/>
      <c r="C299" s="48"/>
      <c r="D299" s="27"/>
      <c r="E299" s="37"/>
      <c r="F299" s="37"/>
      <c r="G299" s="51"/>
      <c r="H299" s="33"/>
      <c r="I299" s="33"/>
      <c r="J299" s="48"/>
      <c r="K299" s="48"/>
      <c r="L299" s="54"/>
      <c r="M299" s="28"/>
      <c r="N299" s="27"/>
      <c r="O299" s="27"/>
      <c r="P299" s="27"/>
      <c r="Q299" s="27"/>
      <c r="R299" s="27"/>
      <c r="S299" s="27"/>
    </row>
    <row r="300" spans="1:19" x14ac:dyDescent="0.25">
      <c r="A300" s="33"/>
      <c r="B300" s="40"/>
      <c r="C300" s="48"/>
      <c r="D300" s="27"/>
      <c r="E300" s="37"/>
      <c r="F300" s="37"/>
      <c r="G300" s="51"/>
      <c r="H300" s="33"/>
      <c r="I300" s="33"/>
      <c r="J300" s="48"/>
      <c r="K300" s="48"/>
      <c r="L300" s="54"/>
      <c r="M300" s="28"/>
      <c r="N300" s="27"/>
      <c r="O300" s="27"/>
      <c r="P300" s="27"/>
      <c r="Q300" s="27"/>
      <c r="R300" s="27"/>
      <c r="S300" s="27"/>
    </row>
    <row r="301" spans="1:19" x14ac:dyDescent="0.25">
      <c r="A301" s="33"/>
      <c r="B301" s="40"/>
      <c r="C301" s="48"/>
      <c r="D301" s="27"/>
      <c r="E301" s="37"/>
      <c r="F301" s="37"/>
      <c r="G301" s="51"/>
      <c r="H301" s="33"/>
      <c r="I301" s="33"/>
      <c r="J301" s="48"/>
      <c r="K301" s="48"/>
      <c r="L301" s="54"/>
      <c r="M301" s="28"/>
      <c r="N301" s="27"/>
      <c r="O301" s="27"/>
      <c r="P301" s="27"/>
      <c r="Q301" s="27"/>
      <c r="R301" s="27"/>
      <c r="S301" s="27"/>
    </row>
    <row r="302" spans="1:19" x14ac:dyDescent="0.25">
      <c r="A302" s="33"/>
      <c r="B302" s="40"/>
      <c r="C302" s="48"/>
      <c r="D302" s="27"/>
      <c r="E302" s="37"/>
      <c r="F302" s="37"/>
      <c r="G302" s="51"/>
      <c r="H302" s="33"/>
      <c r="I302" s="33"/>
      <c r="J302" s="48"/>
      <c r="K302" s="48"/>
      <c r="L302" s="54"/>
      <c r="M302" s="28"/>
      <c r="N302" s="27"/>
      <c r="O302" s="27"/>
      <c r="P302" s="27"/>
      <c r="Q302" s="27"/>
      <c r="R302" s="27"/>
      <c r="S302" s="27"/>
    </row>
    <row r="303" spans="1:19" x14ac:dyDescent="0.25">
      <c r="A303" s="33"/>
      <c r="B303" s="40"/>
      <c r="C303" s="48"/>
      <c r="D303" s="27"/>
      <c r="E303" s="37"/>
      <c r="F303" s="37"/>
      <c r="G303" s="51"/>
      <c r="H303" s="33"/>
      <c r="I303" s="33"/>
      <c r="J303" s="48"/>
      <c r="K303" s="48"/>
      <c r="L303" s="54"/>
      <c r="M303" s="28"/>
      <c r="N303" s="27"/>
      <c r="O303" s="27"/>
      <c r="P303" s="27"/>
      <c r="Q303" s="27"/>
      <c r="R303" s="27"/>
      <c r="S303" s="27"/>
    </row>
    <row r="304" spans="1:19" x14ac:dyDescent="0.25">
      <c r="A304" s="33"/>
      <c r="B304" s="40"/>
      <c r="C304" s="48"/>
      <c r="D304" s="27"/>
      <c r="E304" s="37"/>
      <c r="F304" s="37"/>
      <c r="G304" s="51"/>
      <c r="H304" s="33"/>
      <c r="I304" s="33"/>
      <c r="J304" s="48"/>
      <c r="K304" s="48"/>
      <c r="L304" s="54"/>
      <c r="M304" s="28"/>
      <c r="N304" s="27"/>
      <c r="O304" s="27"/>
      <c r="P304" s="27"/>
      <c r="Q304" s="27"/>
      <c r="R304" s="27"/>
      <c r="S304" s="27"/>
    </row>
    <row r="305" spans="1:19" x14ac:dyDescent="0.25">
      <c r="A305" s="33"/>
      <c r="B305" s="40"/>
      <c r="C305" s="48"/>
      <c r="D305" s="27"/>
      <c r="E305" s="37"/>
      <c r="F305" s="37"/>
      <c r="G305" s="51"/>
      <c r="H305" s="33"/>
      <c r="I305" s="33"/>
      <c r="J305" s="48"/>
      <c r="K305" s="48"/>
      <c r="L305" s="54"/>
      <c r="M305" s="28"/>
      <c r="N305" s="27"/>
      <c r="O305" s="27"/>
      <c r="P305" s="27"/>
      <c r="Q305" s="27"/>
      <c r="R305" s="27"/>
      <c r="S305" s="27"/>
    </row>
    <row r="306" spans="1:19" x14ac:dyDescent="0.25">
      <c r="A306" s="33"/>
      <c r="B306" s="40"/>
      <c r="C306" s="48"/>
      <c r="D306" s="27"/>
      <c r="E306" s="37"/>
      <c r="F306" s="37"/>
      <c r="G306" s="51"/>
      <c r="H306" s="33"/>
      <c r="I306" s="33"/>
      <c r="J306" s="48"/>
      <c r="K306" s="48"/>
      <c r="L306" s="54"/>
      <c r="M306" s="28"/>
      <c r="N306" s="27"/>
      <c r="O306" s="27"/>
      <c r="P306" s="27"/>
      <c r="Q306" s="27"/>
      <c r="R306" s="27"/>
      <c r="S306" s="27"/>
    </row>
    <row r="307" spans="1:19" x14ac:dyDescent="0.25">
      <c r="A307" s="33"/>
      <c r="B307" s="40"/>
      <c r="C307" s="48"/>
      <c r="D307" s="27"/>
      <c r="E307" s="37"/>
      <c r="F307" s="37"/>
      <c r="G307" s="51"/>
      <c r="H307" s="33"/>
      <c r="I307" s="33"/>
      <c r="J307" s="48"/>
      <c r="K307" s="48"/>
      <c r="L307" s="54"/>
      <c r="M307" s="28"/>
      <c r="N307" s="27"/>
      <c r="O307" s="27"/>
      <c r="P307" s="27"/>
      <c r="Q307" s="27"/>
      <c r="R307" s="27"/>
      <c r="S307" s="27"/>
    </row>
    <row r="308" spans="1:19" x14ac:dyDescent="0.25">
      <c r="A308" s="33"/>
      <c r="B308" s="40"/>
      <c r="C308" s="48"/>
      <c r="D308" s="27"/>
      <c r="E308" s="37"/>
      <c r="F308" s="37"/>
      <c r="G308" s="51"/>
      <c r="H308" s="33"/>
      <c r="I308" s="33"/>
      <c r="J308" s="48"/>
      <c r="K308" s="48"/>
      <c r="L308" s="54"/>
      <c r="M308" s="28"/>
      <c r="N308" s="27"/>
      <c r="O308" s="27"/>
      <c r="P308" s="27"/>
      <c r="Q308" s="27"/>
      <c r="R308" s="27"/>
      <c r="S308" s="27"/>
    </row>
    <row r="309" spans="1:19" x14ac:dyDescent="0.25">
      <c r="A309" s="33"/>
      <c r="B309" s="40"/>
      <c r="C309" s="48"/>
      <c r="D309" s="27"/>
      <c r="E309" s="37"/>
      <c r="F309" s="37"/>
      <c r="G309" s="51"/>
      <c r="H309" s="33"/>
      <c r="I309" s="33"/>
      <c r="J309" s="48"/>
      <c r="K309" s="48"/>
      <c r="L309" s="54"/>
      <c r="M309" s="28"/>
      <c r="N309" s="27"/>
      <c r="O309" s="27"/>
      <c r="P309" s="27"/>
      <c r="Q309" s="27"/>
      <c r="R309" s="27"/>
      <c r="S309" s="27"/>
    </row>
    <row r="310" spans="1:19" x14ac:dyDescent="0.25">
      <c r="A310" s="33"/>
      <c r="B310" s="40"/>
      <c r="C310" s="48"/>
      <c r="D310" s="27"/>
      <c r="E310" s="37"/>
      <c r="F310" s="37"/>
      <c r="G310" s="51"/>
      <c r="H310" s="33"/>
      <c r="I310" s="33"/>
      <c r="J310" s="48"/>
      <c r="K310" s="48"/>
      <c r="L310" s="54"/>
      <c r="M310" s="28"/>
      <c r="N310" s="27"/>
      <c r="O310" s="27"/>
      <c r="P310" s="27"/>
      <c r="Q310" s="27"/>
      <c r="R310" s="27"/>
      <c r="S310" s="27"/>
    </row>
    <row r="311" spans="1:19" x14ac:dyDescent="0.25">
      <c r="A311" s="33"/>
      <c r="B311" s="40"/>
      <c r="C311" s="48"/>
      <c r="D311" s="27"/>
      <c r="E311" s="37"/>
      <c r="F311" s="37"/>
      <c r="G311" s="51"/>
      <c r="H311" s="33"/>
      <c r="I311" s="33"/>
      <c r="J311" s="48"/>
      <c r="K311" s="48"/>
      <c r="L311" s="54"/>
      <c r="M311" s="28"/>
      <c r="N311" s="27"/>
      <c r="O311" s="27"/>
      <c r="P311" s="27"/>
      <c r="Q311" s="27"/>
      <c r="R311" s="27"/>
      <c r="S311" s="27"/>
    </row>
    <row r="312" spans="1:19" x14ac:dyDescent="0.25">
      <c r="A312" s="33"/>
      <c r="B312" s="40"/>
      <c r="C312" s="48"/>
      <c r="D312" s="27"/>
      <c r="E312" s="37"/>
      <c r="F312" s="37"/>
      <c r="G312" s="51"/>
      <c r="H312" s="33"/>
      <c r="I312" s="33"/>
      <c r="J312" s="48"/>
      <c r="K312" s="48"/>
      <c r="L312" s="54"/>
      <c r="M312" s="28"/>
      <c r="N312" s="27"/>
      <c r="O312" s="27"/>
      <c r="P312" s="27"/>
      <c r="Q312" s="27"/>
      <c r="R312" s="27"/>
      <c r="S312" s="27"/>
    </row>
    <row r="313" spans="1:19" x14ac:dyDescent="0.25">
      <c r="A313" s="33"/>
      <c r="B313" s="40"/>
      <c r="C313" s="48"/>
      <c r="D313" s="27"/>
      <c r="E313" s="37"/>
      <c r="F313" s="37"/>
      <c r="G313" s="51"/>
      <c r="H313" s="33"/>
      <c r="I313" s="33"/>
      <c r="J313" s="48"/>
      <c r="K313" s="48"/>
      <c r="L313" s="54"/>
      <c r="M313" s="28"/>
      <c r="N313" s="27"/>
      <c r="O313" s="27"/>
      <c r="P313" s="27"/>
      <c r="Q313" s="27"/>
      <c r="R313" s="27"/>
      <c r="S313" s="27"/>
    </row>
    <row r="314" spans="1:19" x14ac:dyDescent="0.25">
      <c r="A314" s="33"/>
      <c r="B314" s="40"/>
      <c r="C314" s="48"/>
      <c r="D314" s="27"/>
      <c r="E314" s="37"/>
      <c r="F314" s="37"/>
      <c r="G314" s="51"/>
      <c r="H314" s="33"/>
      <c r="I314" s="33"/>
      <c r="J314" s="48"/>
      <c r="K314" s="48"/>
      <c r="L314" s="54"/>
      <c r="M314" s="28"/>
      <c r="N314" s="27"/>
      <c r="O314" s="27"/>
      <c r="P314" s="27"/>
      <c r="Q314" s="27"/>
      <c r="R314" s="27"/>
      <c r="S314" s="27"/>
    </row>
    <row r="315" spans="1:19" x14ac:dyDescent="0.25">
      <c r="A315" s="33"/>
      <c r="B315" s="40"/>
      <c r="C315" s="48"/>
      <c r="D315" s="27"/>
      <c r="E315" s="37"/>
      <c r="F315" s="37"/>
      <c r="G315" s="51"/>
      <c r="H315" s="33"/>
      <c r="I315" s="33"/>
      <c r="J315" s="48"/>
      <c r="K315" s="48"/>
      <c r="L315" s="54"/>
      <c r="M315" s="28"/>
      <c r="N315" s="27"/>
      <c r="O315" s="27"/>
      <c r="P315" s="27"/>
      <c r="Q315" s="27"/>
      <c r="R315" s="27"/>
      <c r="S315" s="27"/>
    </row>
    <row r="316" spans="1:19" x14ac:dyDescent="0.25">
      <c r="A316" s="33"/>
      <c r="B316" s="40"/>
      <c r="C316" s="48"/>
      <c r="D316" s="27"/>
      <c r="E316" s="37"/>
      <c r="F316" s="37"/>
      <c r="G316" s="51"/>
      <c r="H316" s="33"/>
      <c r="I316" s="33"/>
      <c r="J316" s="48"/>
      <c r="K316" s="48"/>
      <c r="L316" s="54"/>
      <c r="M316" s="28"/>
      <c r="N316" s="27"/>
      <c r="O316" s="27"/>
      <c r="P316" s="27"/>
      <c r="Q316" s="27"/>
      <c r="R316" s="27"/>
      <c r="S316" s="27"/>
    </row>
    <row r="317" spans="1:19" x14ac:dyDescent="0.25">
      <c r="A317" s="33"/>
      <c r="B317" s="40"/>
      <c r="C317" s="48"/>
      <c r="D317" s="27"/>
      <c r="E317" s="37"/>
      <c r="F317" s="37"/>
      <c r="G317" s="51"/>
      <c r="H317" s="33"/>
      <c r="I317" s="33"/>
      <c r="J317" s="48"/>
      <c r="K317" s="48"/>
      <c r="L317" s="54"/>
      <c r="M317" s="28"/>
      <c r="N317" s="27"/>
      <c r="O317" s="27"/>
      <c r="P317" s="27"/>
      <c r="Q317" s="27"/>
      <c r="R317" s="27"/>
      <c r="S317" s="27"/>
    </row>
    <row r="318" spans="1:19" x14ac:dyDescent="0.25">
      <c r="A318" s="33"/>
      <c r="B318" s="40"/>
      <c r="C318" s="48"/>
      <c r="D318" s="27"/>
      <c r="E318" s="37"/>
      <c r="F318" s="37"/>
      <c r="G318" s="51"/>
      <c r="H318" s="33"/>
      <c r="I318" s="33"/>
      <c r="J318" s="48"/>
      <c r="K318" s="48"/>
      <c r="L318" s="54"/>
      <c r="M318" s="28"/>
      <c r="N318" s="27"/>
      <c r="O318" s="27"/>
      <c r="P318" s="27"/>
      <c r="Q318" s="27"/>
      <c r="R318" s="27"/>
      <c r="S318" s="27"/>
    </row>
    <row r="319" spans="1:19" x14ac:dyDescent="0.25">
      <c r="A319" s="33"/>
      <c r="B319" s="40"/>
      <c r="C319" s="48"/>
      <c r="D319" s="27"/>
      <c r="E319" s="37"/>
      <c r="F319" s="37"/>
      <c r="G319" s="51"/>
      <c r="H319" s="33"/>
      <c r="I319" s="33"/>
      <c r="J319" s="48"/>
      <c r="K319" s="48"/>
      <c r="L319" s="54"/>
      <c r="M319" s="28"/>
      <c r="N319" s="27"/>
      <c r="O319" s="27"/>
      <c r="P319" s="27"/>
      <c r="Q319" s="27"/>
      <c r="R319" s="27"/>
      <c r="S319" s="27"/>
    </row>
    <row r="320" spans="1:19" x14ac:dyDescent="0.25">
      <c r="A320" s="33"/>
      <c r="B320" s="40"/>
      <c r="C320" s="48"/>
      <c r="D320" s="27"/>
      <c r="E320" s="37"/>
      <c r="F320" s="37"/>
      <c r="G320" s="51"/>
      <c r="H320" s="33"/>
      <c r="I320" s="33"/>
      <c r="J320" s="48"/>
      <c r="K320" s="48"/>
      <c r="L320" s="54"/>
      <c r="M320" s="28"/>
      <c r="N320" s="27"/>
      <c r="O320" s="27"/>
      <c r="P320" s="27"/>
      <c r="Q320" s="27"/>
      <c r="R320" s="27"/>
      <c r="S320" s="27"/>
    </row>
    <row r="321" spans="1:19" x14ac:dyDescent="0.25">
      <c r="A321" s="33"/>
      <c r="B321" s="40"/>
      <c r="C321" s="48"/>
      <c r="D321" s="27"/>
      <c r="E321" s="37"/>
      <c r="F321" s="37"/>
      <c r="G321" s="51"/>
      <c r="H321" s="33"/>
      <c r="I321" s="33"/>
      <c r="J321" s="48"/>
      <c r="K321" s="48"/>
      <c r="L321" s="54"/>
      <c r="M321" s="28"/>
      <c r="N321" s="27"/>
      <c r="O321" s="27"/>
      <c r="P321" s="27"/>
      <c r="Q321" s="27"/>
      <c r="R321" s="27"/>
      <c r="S321" s="27"/>
    </row>
    <row r="322" spans="1:19" x14ac:dyDescent="0.25">
      <c r="A322" s="33"/>
      <c r="B322" s="40"/>
      <c r="C322" s="48"/>
      <c r="D322" s="27"/>
      <c r="E322" s="37"/>
      <c r="F322" s="37"/>
      <c r="G322" s="51"/>
      <c r="H322" s="33"/>
      <c r="I322" s="33"/>
      <c r="J322" s="48"/>
      <c r="K322" s="48"/>
      <c r="L322" s="54"/>
      <c r="M322" s="28"/>
      <c r="N322" s="27"/>
      <c r="O322" s="27"/>
      <c r="P322" s="27"/>
      <c r="Q322" s="27"/>
      <c r="R322" s="27"/>
      <c r="S322" s="27"/>
    </row>
    <row r="323" spans="1:19" x14ac:dyDescent="0.25">
      <c r="A323" s="33"/>
      <c r="B323" s="40"/>
      <c r="C323" s="48"/>
      <c r="D323" s="27"/>
      <c r="E323" s="37"/>
      <c r="F323" s="37"/>
      <c r="G323" s="51"/>
      <c r="H323" s="33"/>
      <c r="I323" s="33"/>
      <c r="J323" s="48"/>
      <c r="K323" s="48"/>
      <c r="L323" s="54"/>
      <c r="M323" s="28"/>
      <c r="N323" s="27"/>
      <c r="O323" s="27"/>
      <c r="P323" s="27"/>
      <c r="Q323" s="27"/>
      <c r="R323" s="27"/>
      <c r="S323" s="27"/>
    </row>
    <row r="324" spans="1:19" x14ac:dyDescent="0.25">
      <c r="A324" s="33"/>
      <c r="B324" s="40"/>
      <c r="C324" s="48"/>
      <c r="D324" s="27"/>
      <c r="E324" s="37"/>
      <c r="F324" s="37"/>
      <c r="G324" s="51"/>
      <c r="H324" s="33"/>
      <c r="I324" s="33"/>
      <c r="J324" s="48"/>
      <c r="K324" s="48"/>
      <c r="L324" s="54"/>
      <c r="M324" s="28"/>
      <c r="N324" s="27"/>
      <c r="O324" s="27"/>
      <c r="P324" s="27"/>
      <c r="Q324" s="27"/>
      <c r="R324" s="27"/>
      <c r="S324" s="27"/>
    </row>
    <row r="325" spans="1:19" x14ac:dyDescent="0.25">
      <c r="A325" s="33"/>
      <c r="B325" s="40"/>
      <c r="C325" s="48"/>
      <c r="D325" s="27"/>
      <c r="E325" s="37"/>
      <c r="F325" s="37"/>
      <c r="G325" s="51"/>
      <c r="H325" s="33"/>
      <c r="I325" s="33"/>
      <c r="J325" s="48"/>
      <c r="K325" s="48"/>
      <c r="L325" s="54"/>
      <c r="M325" s="28"/>
      <c r="N325" s="27"/>
      <c r="O325" s="27"/>
      <c r="P325" s="27"/>
      <c r="Q325" s="27"/>
      <c r="R325" s="27"/>
      <c r="S325" s="27"/>
    </row>
    <row r="326" spans="1:19" x14ac:dyDescent="0.25">
      <c r="A326" s="33"/>
      <c r="B326" s="40"/>
      <c r="C326" s="48"/>
      <c r="D326" s="27"/>
      <c r="E326" s="37"/>
      <c r="F326" s="37"/>
      <c r="G326" s="51"/>
      <c r="H326" s="33"/>
      <c r="I326" s="33"/>
      <c r="J326" s="48"/>
      <c r="K326" s="48"/>
      <c r="L326" s="54"/>
      <c r="M326" s="28"/>
      <c r="N326" s="27"/>
      <c r="O326" s="27"/>
      <c r="P326" s="27"/>
      <c r="Q326" s="27"/>
      <c r="R326" s="27"/>
      <c r="S326" s="27"/>
    </row>
    <row r="327" spans="1:19" x14ac:dyDescent="0.25">
      <c r="A327" s="33"/>
      <c r="B327" s="40"/>
      <c r="C327" s="48"/>
      <c r="D327" s="27"/>
      <c r="E327" s="37"/>
      <c r="F327" s="37"/>
      <c r="G327" s="51"/>
      <c r="H327" s="33"/>
      <c r="I327" s="33"/>
      <c r="J327" s="48"/>
      <c r="K327" s="48"/>
      <c r="L327" s="54"/>
      <c r="M327" s="28"/>
      <c r="N327" s="27"/>
      <c r="O327" s="27"/>
      <c r="P327" s="27"/>
      <c r="Q327" s="27"/>
      <c r="R327" s="27"/>
      <c r="S327" s="27"/>
    </row>
    <row r="328" spans="1:19" x14ac:dyDescent="0.25">
      <c r="A328" s="33"/>
      <c r="B328" s="40"/>
      <c r="C328" s="48"/>
      <c r="D328" s="27"/>
      <c r="E328" s="37"/>
      <c r="F328" s="37"/>
      <c r="G328" s="51"/>
      <c r="H328" s="33"/>
      <c r="I328" s="33"/>
      <c r="J328" s="48"/>
      <c r="K328" s="48"/>
      <c r="L328" s="54"/>
      <c r="M328" s="28"/>
      <c r="N328" s="27"/>
      <c r="O328" s="27"/>
      <c r="P328" s="27"/>
      <c r="Q328" s="27"/>
      <c r="R328" s="27"/>
      <c r="S328" s="27"/>
    </row>
    <row r="329" spans="1:19" x14ac:dyDescent="0.25">
      <c r="A329" s="33"/>
      <c r="B329" s="40"/>
      <c r="C329" s="48"/>
      <c r="D329" s="27"/>
      <c r="E329" s="37"/>
      <c r="F329" s="37"/>
      <c r="G329" s="51"/>
      <c r="H329" s="33"/>
      <c r="I329" s="33"/>
      <c r="J329" s="48"/>
      <c r="K329" s="48"/>
      <c r="L329" s="54"/>
      <c r="M329" s="28"/>
      <c r="N329" s="27"/>
      <c r="O329" s="27"/>
      <c r="P329" s="27"/>
      <c r="Q329" s="27"/>
      <c r="R329" s="27"/>
      <c r="S329" s="27"/>
    </row>
    <row r="330" spans="1:19" x14ac:dyDescent="0.25">
      <c r="A330" s="33"/>
      <c r="B330" s="40"/>
      <c r="C330" s="48"/>
      <c r="D330" s="27"/>
      <c r="E330" s="37"/>
      <c r="F330" s="37"/>
      <c r="G330" s="51"/>
      <c r="H330" s="33"/>
      <c r="I330" s="33"/>
      <c r="J330" s="48"/>
      <c r="K330" s="48"/>
      <c r="L330" s="54"/>
      <c r="M330" s="28"/>
      <c r="N330" s="27"/>
      <c r="O330" s="27"/>
      <c r="P330" s="27"/>
      <c r="Q330" s="27"/>
      <c r="R330" s="27"/>
      <c r="S330" s="27"/>
    </row>
    <row r="331" spans="1:19" x14ac:dyDescent="0.25">
      <c r="A331" s="33"/>
      <c r="B331" s="40"/>
      <c r="C331" s="48"/>
      <c r="D331" s="27"/>
      <c r="E331" s="37"/>
      <c r="F331" s="37"/>
      <c r="G331" s="51"/>
      <c r="H331" s="33"/>
      <c r="I331" s="33"/>
      <c r="J331" s="48"/>
      <c r="K331" s="48"/>
      <c r="L331" s="54"/>
      <c r="M331" s="28"/>
      <c r="N331" s="27"/>
      <c r="O331" s="27"/>
      <c r="P331" s="27"/>
      <c r="Q331" s="27"/>
      <c r="R331" s="27"/>
      <c r="S331" s="27"/>
    </row>
    <row r="332" spans="1:19" x14ac:dyDescent="0.25">
      <c r="A332" s="33"/>
      <c r="B332" s="40"/>
      <c r="C332" s="48"/>
      <c r="D332" s="27"/>
      <c r="E332" s="37"/>
      <c r="F332" s="37"/>
      <c r="G332" s="51"/>
      <c r="H332" s="33"/>
      <c r="I332" s="33"/>
      <c r="J332" s="48"/>
      <c r="K332" s="48"/>
      <c r="L332" s="54"/>
      <c r="M332" s="28"/>
      <c r="N332" s="27"/>
      <c r="O332" s="27"/>
      <c r="P332" s="27"/>
      <c r="Q332" s="27"/>
      <c r="R332" s="27"/>
      <c r="S332" s="27"/>
    </row>
    <row r="333" spans="1:19" x14ac:dyDescent="0.25">
      <c r="A333" s="33"/>
      <c r="B333" s="40"/>
      <c r="C333" s="48"/>
      <c r="D333" s="27"/>
      <c r="E333" s="37"/>
      <c r="F333" s="37"/>
      <c r="G333" s="51"/>
      <c r="H333" s="33"/>
      <c r="I333" s="33"/>
      <c r="J333" s="48"/>
      <c r="K333" s="48"/>
      <c r="L333" s="54"/>
      <c r="M333" s="28"/>
      <c r="N333" s="27"/>
      <c r="O333" s="27"/>
      <c r="P333" s="27"/>
      <c r="Q333" s="27"/>
      <c r="R333" s="27"/>
      <c r="S333" s="27"/>
    </row>
    <row r="334" spans="1:19" x14ac:dyDescent="0.25">
      <c r="A334" s="33"/>
      <c r="B334" s="40"/>
      <c r="C334" s="48"/>
      <c r="D334" s="27"/>
      <c r="E334" s="37"/>
      <c r="F334" s="37"/>
      <c r="G334" s="51"/>
      <c r="H334" s="33"/>
      <c r="I334" s="33"/>
      <c r="J334" s="48"/>
      <c r="K334" s="48"/>
      <c r="L334" s="54"/>
      <c r="M334" s="28"/>
      <c r="N334" s="27"/>
      <c r="O334" s="27"/>
      <c r="P334" s="27"/>
      <c r="Q334" s="27"/>
      <c r="R334" s="27"/>
      <c r="S334" s="27"/>
    </row>
    <row r="335" spans="1:19" x14ac:dyDescent="0.25">
      <c r="A335" s="33"/>
      <c r="B335" s="40"/>
      <c r="C335" s="48"/>
      <c r="D335" s="27"/>
      <c r="E335" s="37"/>
      <c r="F335" s="37"/>
      <c r="G335" s="51"/>
      <c r="H335" s="33"/>
      <c r="I335" s="33"/>
      <c r="J335" s="48"/>
      <c r="K335" s="48"/>
      <c r="L335" s="54"/>
      <c r="M335" s="28"/>
      <c r="N335" s="27"/>
      <c r="O335" s="27"/>
      <c r="P335" s="27"/>
      <c r="Q335" s="27"/>
      <c r="R335" s="27"/>
      <c r="S335" s="27"/>
    </row>
    <row r="336" spans="1:19" x14ac:dyDescent="0.25">
      <c r="A336" s="33"/>
      <c r="B336" s="40"/>
      <c r="C336" s="48"/>
      <c r="D336" s="27"/>
      <c r="E336" s="37"/>
      <c r="F336" s="37"/>
      <c r="G336" s="51"/>
      <c r="H336" s="33"/>
      <c r="I336" s="33"/>
      <c r="J336" s="48"/>
      <c r="K336" s="48"/>
      <c r="L336" s="54"/>
      <c r="M336" s="28"/>
      <c r="N336" s="27"/>
      <c r="O336" s="27"/>
      <c r="P336" s="27"/>
      <c r="Q336" s="27"/>
      <c r="R336" s="27"/>
      <c r="S336" s="27"/>
    </row>
    <row r="337" spans="1:19" x14ac:dyDescent="0.25">
      <c r="A337" s="33"/>
      <c r="B337" s="40"/>
      <c r="C337" s="48"/>
      <c r="D337" s="27"/>
      <c r="E337" s="37"/>
      <c r="F337" s="37"/>
      <c r="G337" s="51"/>
      <c r="H337" s="33"/>
      <c r="I337" s="33"/>
      <c r="J337" s="48"/>
      <c r="K337" s="48"/>
      <c r="L337" s="54"/>
      <c r="M337" s="28"/>
      <c r="N337" s="27"/>
      <c r="O337" s="27"/>
      <c r="P337" s="27"/>
      <c r="Q337" s="27"/>
      <c r="R337" s="27"/>
      <c r="S337" s="27"/>
    </row>
    <row r="338" spans="1:19" x14ac:dyDescent="0.25">
      <c r="A338" s="33"/>
      <c r="B338" s="40"/>
      <c r="C338" s="48"/>
      <c r="D338" s="27"/>
      <c r="E338" s="37"/>
      <c r="F338" s="37"/>
      <c r="G338" s="51"/>
      <c r="H338" s="33"/>
      <c r="I338" s="33"/>
      <c r="J338" s="48"/>
      <c r="K338" s="48"/>
      <c r="L338" s="54"/>
      <c r="M338" s="28"/>
      <c r="N338" s="27"/>
      <c r="O338" s="27"/>
      <c r="P338" s="27"/>
      <c r="Q338" s="27"/>
      <c r="R338" s="27"/>
      <c r="S338" s="27"/>
    </row>
    <row r="339" spans="1:19" x14ac:dyDescent="0.25">
      <c r="A339" s="33"/>
      <c r="B339" s="40"/>
      <c r="C339" s="48"/>
      <c r="D339" s="27"/>
      <c r="E339" s="37"/>
      <c r="F339" s="37"/>
      <c r="G339" s="51"/>
      <c r="H339" s="33"/>
      <c r="I339" s="33"/>
      <c r="J339" s="48"/>
      <c r="K339" s="48"/>
      <c r="L339" s="54"/>
      <c r="M339" s="28"/>
      <c r="N339" s="27"/>
      <c r="O339" s="27"/>
      <c r="P339" s="27"/>
      <c r="Q339" s="27"/>
      <c r="R339" s="27"/>
      <c r="S339" s="27"/>
    </row>
    <row r="340" spans="1:19" x14ac:dyDescent="0.25">
      <c r="A340" s="33"/>
      <c r="B340" s="40"/>
      <c r="C340" s="48"/>
      <c r="D340" s="27"/>
      <c r="E340" s="37"/>
      <c r="F340" s="37"/>
      <c r="G340" s="51"/>
      <c r="H340" s="33"/>
      <c r="I340" s="33"/>
      <c r="J340" s="48"/>
      <c r="K340" s="48"/>
      <c r="L340" s="54"/>
      <c r="M340" s="28"/>
      <c r="N340" s="27"/>
      <c r="O340" s="27"/>
      <c r="P340" s="27"/>
      <c r="Q340" s="27"/>
      <c r="R340" s="27"/>
      <c r="S340" s="27"/>
    </row>
    <row r="341" spans="1:19" x14ac:dyDescent="0.25">
      <c r="A341" s="33"/>
      <c r="B341" s="40"/>
      <c r="C341" s="48"/>
      <c r="D341" s="27"/>
      <c r="E341" s="37"/>
      <c r="F341" s="37"/>
      <c r="G341" s="51"/>
      <c r="H341" s="33"/>
      <c r="I341" s="33"/>
      <c r="J341" s="48"/>
      <c r="K341" s="48"/>
      <c r="L341" s="54"/>
      <c r="M341" s="28"/>
      <c r="N341" s="27"/>
      <c r="O341" s="27"/>
      <c r="P341" s="27"/>
      <c r="Q341" s="27"/>
      <c r="R341" s="27"/>
      <c r="S341" s="27"/>
    </row>
    <row r="342" spans="1:19" x14ac:dyDescent="0.25">
      <c r="A342" s="33"/>
      <c r="B342" s="40"/>
      <c r="C342" s="48"/>
      <c r="D342" s="27"/>
      <c r="E342" s="37"/>
      <c r="F342" s="37"/>
      <c r="G342" s="51"/>
      <c r="H342" s="33"/>
      <c r="I342" s="33"/>
      <c r="J342" s="48"/>
      <c r="K342" s="48"/>
      <c r="L342" s="54"/>
      <c r="M342" s="28"/>
      <c r="N342" s="27"/>
      <c r="O342" s="27"/>
      <c r="P342" s="27"/>
      <c r="Q342" s="27"/>
      <c r="R342" s="27"/>
      <c r="S342" s="27"/>
    </row>
    <row r="343" spans="1:19" x14ac:dyDescent="0.25">
      <c r="A343" s="33"/>
      <c r="B343" s="40"/>
      <c r="C343" s="48"/>
      <c r="D343" s="27"/>
      <c r="E343" s="37"/>
      <c r="F343" s="37"/>
      <c r="G343" s="51"/>
      <c r="H343" s="33"/>
      <c r="I343" s="33"/>
      <c r="J343" s="48"/>
      <c r="K343" s="48"/>
      <c r="L343" s="54"/>
      <c r="M343" s="28"/>
      <c r="N343" s="27"/>
      <c r="O343" s="27"/>
      <c r="P343" s="27"/>
      <c r="Q343" s="27"/>
      <c r="R343" s="27"/>
      <c r="S343" s="27"/>
    </row>
    <row r="344" spans="1:19" x14ac:dyDescent="0.25">
      <c r="A344" s="33"/>
      <c r="B344" s="40"/>
      <c r="C344" s="48"/>
      <c r="D344" s="27"/>
      <c r="E344" s="37"/>
      <c r="F344" s="37"/>
      <c r="G344" s="51"/>
      <c r="H344" s="33"/>
      <c r="I344" s="33"/>
      <c r="J344" s="48"/>
      <c r="K344" s="48"/>
      <c r="L344" s="54"/>
      <c r="M344" s="28"/>
      <c r="N344" s="27"/>
      <c r="O344" s="27"/>
      <c r="P344" s="27"/>
      <c r="Q344" s="27"/>
      <c r="R344" s="27"/>
      <c r="S344" s="27"/>
    </row>
    <row r="345" spans="1:19" x14ac:dyDescent="0.25">
      <c r="A345" s="33"/>
      <c r="B345" s="40"/>
      <c r="C345" s="48"/>
      <c r="D345" s="27"/>
      <c r="E345" s="37"/>
      <c r="F345" s="37"/>
      <c r="G345" s="51"/>
      <c r="H345" s="33"/>
      <c r="I345" s="33"/>
      <c r="J345" s="48"/>
      <c r="K345" s="48"/>
      <c r="L345" s="54"/>
      <c r="M345" s="28"/>
      <c r="N345" s="27"/>
      <c r="O345" s="27"/>
      <c r="P345" s="27"/>
      <c r="Q345" s="27"/>
      <c r="R345" s="27"/>
      <c r="S345" s="27"/>
    </row>
    <row r="346" spans="1:19" x14ac:dyDescent="0.25">
      <c r="A346" s="33"/>
      <c r="B346" s="40"/>
      <c r="C346" s="48"/>
      <c r="D346" s="27"/>
      <c r="E346" s="37"/>
      <c r="F346" s="37"/>
      <c r="G346" s="51"/>
      <c r="H346" s="33"/>
      <c r="I346" s="33"/>
      <c r="J346" s="48"/>
      <c r="K346" s="48"/>
      <c r="L346" s="54"/>
      <c r="M346" s="28"/>
      <c r="N346" s="27"/>
      <c r="O346" s="27"/>
      <c r="P346" s="27"/>
      <c r="Q346" s="27"/>
      <c r="R346" s="27"/>
      <c r="S346" s="27"/>
    </row>
    <row r="347" spans="1:19" x14ac:dyDescent="0.25">
      <c r="A347" s="33"/>
      <c r="B347" s="40"/>
      <c r="C347" s="48"/>
      <c r="D347" s="27"/>
      <c r="E347" s="37"/>
      <c r="F347" s="37"/>
      <c r="G347" s="51"/>
      <c r="H347" s="33"/>
      <c r="I347" s="33"/>
      <c r="J347" s="48"/>
      <c r="K347" s="48"/>
      <c r="L347" s="54"/>
      <c r="M347" s="28"/>
      <c r="N347" s="27"/>
      <c r="O347" s="27"/>
      <c r="P347" s="27"/>
      <c r="Q347" s="27"/>
      <c r="R347" s="27"/>
      <c r="S347" s="27"/>
    </row>
    <row r="348" spans="1:19" x14ac:dyDescent="0.25">
      <c r="A348" s="33"/>
      <c r="B348" s="40"/>
      <c r="C348" s="48"/>
      <c r="D348" s="27"/>
      <c r="E348" s="37"/>
      <c r="F348" s="37"/>
      <c r="G348" s="51"/>
      <c r="H348" s="33"/>
      <c r="I348" s="33"/>
      <c r="J348" s="48"/>
      <c r="K348" s="48"/>
      <c r="L348" s="54"/>
      <c r="M348" s="28"/>
      <c r="N348" s="27"/>
      <c r="O348" s="27"/>
      <c r="P348" s="27"/>
      <c r="Q348" s="27"/>
      <c r="R348" s="27"/>
      <c r="S348" s="27"/>
    </row>
    <row r="349" spans="1:19" x14ac:dyDescent="0.25">
      <c r="A349" s="33"/>
      <c r="B349" s="40"/>
      <c r="C349" s="48"/>
      <c r="D349" s="27"/>
      <c r="E349" s="37"/>
      <c r="F349" s="37"/>
      <c r="G349" s="51"/>
      <c r="H349" s="33"/>
      <c r="I349" s="33"/>
      <c r="J349" s="48"/>
      <c r="K349" s="48"/>
      <c r="L349" s="54"/>
      <c r="M349" s="28"/>
      <c r="N349" s="27"/>
      <c r="O349" s="27"/>
      <c r="P349" s="27"/>
      <c r="Q349" s="27"/>
      <c r="R349" s="27"/>
      <c r="S349" s="27"/>
    </row>
    <row r="350" spans="1:19" x14ac:dyDescent="0.25">
      <c r="A350" s="33"/>
      <c r="B350" s="40"/>
      <c r="C350" s="48"/>
      <c r="D350" s="27"/>
      <c r="E350" s="37"/>
      <c r="F350" s="37"/>
      <c r="G350" s="51"/>
      <c r="H350" s="33"/>
      <c r="I350" s="33"/>
      <c r="J350" s="48"/>
      <c r="K350" s="48"/>
      <c r="L350" s="54"/>
      <c r="M350" s="28"/>
      <c r="N350" s="27"/>
      <c r="O350" s="27"/>
      <c r="P350" s="27"/>
      <c r="Q350" s="27"/>
      <c r="R350" s="27"/>
      <c r="S350" s="27"/>
    </row>
    <row r="351" spans="1:19" x14ac:dyDescent="0.25">
      <c r="A351" s="33"/>
      <c r="B351" s="40"/>
      <c r="C351" s="48"/>
      <c r="D351" s="27"/>
      <c r="E351" s="37"/>
      <c r="F351" s="37"/>
      <c r="G351" s="51"/>
      <c r="H351" s="33"/>
      <c r="I351" s="33"/>
      <c r="J351" s="48"/>
      <c r="K351" s="48"/>
      <c r="L351" s="54"/>
      <c r="M351" s="28"/>
      <c r="N351" s="27"/>
      <c r="O351" s="27"/>
      <c r="P351" s="27"/>
      <c r="Q351" s="27"/>
      <c r="R351" s="27"/>
      <c r="S351" s="27"/>
    </row>
    <row r="352" spans="1:19" x14ac:dyDescent="0.25">
      <c r="A352" s="33"/>
      <c r="B352" s="40"/>
      <c r="C352" s="48"/>
      <c r="D352" s="27"/>
      <c r="E352" s="37"/>
      <c r="F352" s="37"/>
      <c r="G352" s="51"/>
      <c r="H352" s="33"/>
      <c r="I352" s="33"/>
      <c r="J352" s="48"/>
      <c r="K352" s="48"/>
      <c r="L352" s="54"/>
      <c r="M352" s="28"/>
      <c r="N352" s="27"/>
      <c r="O352" s="27"/>
      <c r="P352" s="27"/>
      <c r="Q352" s="27"/>
      <c r="R352" s="27"/>
      <c r="S352" s="27"/>
    </row>
    <row r="353" spans="1:19" x14ac:dyDescent="0.25">
      <c r="A353" s="33"/>
      <c r="B353" s="40"/>
      <c r="C353" s="48"/>
      <c r="D353" s="27"/>
      <c r="E353" s="37"/>
      <c r="F353" s="37"/>
      <c r="G353" s="51"/>
      <c r="H353" s="33"/>
      <c r="I353" s="33"/>
      <c r="J353" s="48"/>
      <c r="K353" s="48"/>
      <c r="L353" s="54"/>
      <c r="M353" s="28"/>
      <c r="N353" s="27"/>
      <c r="O353" s="27"/>
      <c r="P353" s="27"/>
      <c r="Q353" s="27"/>
      <c r="R353" s="27"/>
      <c r="S353" s="27"/>
    </row>
    <row r="354" spans="1:19" x14ac:dyDescent="0.25">
      <c r="A354" s="33"/>
      <c r="B354" s="40"/>
      <c r="C354" s="48"/>
      <c r="D354" s="27"/>
      <c r="E354" s="37"/>
      <c r="F354" s="37"/>
      <c r="G354" s="51"/>
      <c r="H354" s="33"/>
      <c r="I354" s="33"/>
      <c r="J354" s="48"/>
      <c r="K354" s="48"/>
      <c r="L354" s="54"/>
      <c r="M354" s="28"/>
      <c r="N354" s="27"/>
      <c r="O354" s="27"/>
      <c r="P354" s="27"/>
      <c r="Q354" s="27"/>
      <c r="R354" s="27"/>
      <c r="S354" s="27"/>
    </row>
    <row r="355" spans="1:19" x14ac:dyDescent="0.25">
      <c r="A355" s="33"/>
      <c r="B355" s="40"/>
      <c r="C355" s="48"/>
      <c r="D355" s="27"/>
      <c r="E355" s="37"/>
      <c r="F355" s="37"/>
      <c r="G355" s="51"/>
      <c r="H355" s="33"/>
      <c r="I355" s="33"/>
      <c r="J355" s="48"/>
      <c r="K355" s="48"/>
      <c r="L355" s="54"/>
      <c r="M355" s="28"/>
      <c r="N355" s="27"/>
      <c r="O355" s="27"/>
      <c r="P355" s="27"/>
      <c r="Q355" s="27"/>
      <c r="R355" s="27"/>
      <c r="S355" s="27"/>
    </row>
    <row r="356" spans="1:19" x14ac:dyDescent="0.25">
      <c r="A356" s="33"/>
      <c r="B356" s="40"/>
      <c r="C356" s="48"/>
      <c r="D356" s="27"/>
      <c r="E356" s="37"/>
      <c r="F356" s="37"/>
      <c r="G356" s="51"/>
      <c r="H356" s="33"/>
      <c r="I356" s="33"/>
      <c r="J356" s="48"/>
      <c r="K356" s="48"/>
      <c r="L356" s="54"/>
      <c r="M356" s="28"/>
      <c r="N356" s="27"/>
      <c r="O356" s="27"/>
      <c r="P356" s="27"/>
      <c r="Q356" s="27"/>
      <c r="R356" s="27"/>
      <c r="S356" s="27"/>
    </row>
    <row r="357" spans="1:19" x14ac:dyDescent="0.25">
      <c r="A357" s="33"/>
      <c r="B357" s="40"/>
      <c r="C357" s="48"/>
      <c r="D357" s="27"/>
      <c r="E357" s="37"/>
      <c r="F357" s="37"/>
      <c r="G357" s="51"/>
      <c r="H357" s="33"/>
      <c r="I357" s="33"/>
      <c r="J357" s="48"/>
      <c r="K357" s="48"/>
      <c r="L357" s="54"/>
      <c r="M357" s="28"/>
      <c r="N357" s="27"/>
      <c r="O357" s="27"/>
      <c r="P357" s="27"/>
      <c r="Q357" s="27"/>
      <c r="R357" s="27"/>
      <c r="S357" s="27"/>
    </row>
    <row r="358" spans="1:19" x14ac:dyDescent="0.25">
      <c r="A358" s="33"/>
      <c r="B358" s="40"/>
      <c r="C358" s="48"/>
      <c r="D358" s="27"/>
      <c r="E358" s="37"/>
      <c r="F358" s="37"/>
      <c r="G358" s="51"/>
      <c r="H358" s="33"/>
      <c r="I358" s="33"/>
      <c r="J358" s="48"/>
      <c r="K358" s="48"/>
      <c r="L358" s="54"/>
      <c r="M358" s="28"/>
      <c r="N358" s="27"/>
      <c r="O358" s="27"/>
      <c r="P358" s="27"/>
      <c r="Q358" s="27"/>
      <c r="R358" s="27"/>
      <c r="S358" s="27"/>
    </row>
    <row r="359" spans="1:19" x14ac:dyDescent="0.25">
      <c r="A359" s="33"/>
      <c r="B359" s="40"/>
      <c r="C359" s="48"/>
      <c r="D359" s="27"/>
      <c r="E359" s="37"/>
      <c r="F359" s="37"/>
      <c r="G359" s="51"/>
      <c r="H359" s="33"/>
      <c r="I359" s="33"/>
      <c r="J359" s="48"/>
      <c r="K359" s="48"/>
      <c r="L359" s="54"/>
      <c r="M359" s="28"/>
      <c r="N359" s="27"/>
      <c r="O359" s="27"/>
      <c r="P359" s="27"/>
      <c r="Q359" s="27"/>
      <c r="R359" s="27"/>
      <c r="S359" s="27"/>
    </row>
    <row r="360" spans="1:19" x14ac:dyDescent="0.25">
      <c r="A360" s="33"/>
      <c r="B360" s="40"/>
      <c r="C360" s="48"/>
      <c r="D360" s="27"/>
      <c r="E360" s="37"/>
      <c r="F360" s="37"/>
      <c r="G360" s="51"/>
      <c r="H360" s="33"/>
      <c r="I360" s="33"/>
      <c r="J360" s="48"/>
      <c r="K360" s="48"/>
      <c r="L360" s="54"/>
      <c r="M360" s="28"/>
      <c r="N360" s="27"/>
      <c r="O360" s="27"/>
      <c r="P360" s="27"/>
      <c r="Q360" s="27"/>
      <c r="R360" s="27"/>
      <c r="S360" s="27"/>
    </row>
    <row r="361" spans="1:19" x14ac:dyDescent="0.25">
      <c r="A361" s="33"/>
      <c r="B361" s="40"/>
      <c r="C361" s="48"/>
      <c r="D361" s="27"/>
      <c r="E361" s="37"/>
      <c r="F361" s="37"/>
      <c r="G361" s="51"/>
      <c r="H361" s="33"/>
      <c r="I361" s="33"/>
      <c r="J361" s="48"/>
      <c r="K361" s="48"/>
      <c r="L361" s="54"/>
      <c r="M361" s="28"/>
      <c r="N361" s="27"/>
      <c r="O361" s="27"/>
      <c r="P361" s="27"/>
      <c r="Q361" s="27"/>
      <c r="R361" s="27"/>
      <c r="S361" s="27"/>
    </row>
    <row r="362" spans="1:19" x14ac:dyDescent="0.25">
      <c r="A362" s="33"/>
      <c r="B362" s="40"/>
      <c r="C362" s="48"/>
      <c r="D362" s="27"/>
      <c r="E362" s="37"/>
      <c r="F362" s="37"/>
      <c r="G362" s="51"/>
      <c r="H362" s="33"/>
      <c r="I362" s="33"/>
      <c r="J362" s="48"/>
      <c r="K362" s="48"/>
      <c r="L362" s="54"/>
      <c r="M362" s="28"/>
      <c r="N362" s="27"/>
      <c r="O362" s="27"/>
      <c r="P362" s="27"/>
      <c r="Q362" s="27"/>
      <c r="R362" s="27"/>
      <c r="S362" s="27"/>
    </row>
    <row r="363" spans="1:19" x14ac:dyDescent="0.25">
      <c r="A363" s="33"/>
      <c r="B363" s="40"/>
      <c r="C363" s="48"/>
      <c r="D363" s="27"/>
      <c r="E363" s="37"/>
      <c r="F363" s="37"/>
      <c r="G363" s="51"/>
      <c r="H363" s="33"/>
      <c r="I363" s="33"/>
      <c r="J363" s="48"/>
      <c r="K363" s="48"/>
      <c r="L363" s="54"/>
      <c r="M363" s="28"/>
      <c r="N363" s="27"/>
      <c r="O363" s="27"/>
      <c r="P363" s="27"/>
      <c r="Q363" s="27"/>
      <c r="R363" s="27"/>
      <c r="S363" s="27"/>
    </row>
    <row r="364" spans="1:19" x14ac:dyDescent="0.25">
      <c r="A364" s="33"/>
      <c r="B364" s="40"/>
      <c r="C364" s="48"/>
      <c r="D364" s="27"/>
      <c r="E364" s="37"/>
      <c r="F364" s="37"/>
      <c r="G364" s="51"/>
      <c r="H364" s="33"/>
      <c r="I364" s="33"/>
      <c r="J364" s="48"/>
      <c r="K364" s="48"/>
      <c r="L364" s="54"/>
      <c r="M364" s="28"/>
      <c r="N364" s="27"/>
      <c r="O364" s="27"/>
      <c r="P364" s="27"/>
      <c r="Q364" s="27"/>
      <c r="R364" s="27"/>
      <c r="S364" s="27"/>
    </row>
    <row r="365" spans="1:19" x14ac:dyDescent="0.25">
      <c r="A365" s="33"/>
      <c r="B365" s="40"/>
      <c r="C365" s="48"/>
      <c r="D365" s="27"/>
      <c r="E365" s="37"/>
      <c r="F365" s="37"/>
      <c r="G365" s="51"/>
      <c r="H365" s="33"/>
      <c r="I365" s="33"/>
      <c r="J365" s="48"/>
      <c r="K365" s="48"/>
      <c r="L365" s="54"/>
      <c r="M365" s="28"/>
      <c r="N365" s="27"/>
      <c r="O365" s="27"/>
      <c r="P365" s="27"/>
      <c r="Q365" s="27"/>
      <c r="R365" s="27"/>
      <c r="S365" s="27"/>
    </row>
    <row r="366" spans="1:19" x14ac:dyDescent="0.25">
      <c r="A366" s="33"/>
      <c r="B366" s="40"/>
      <c r="C366" s="48"/>
      <c r="D366" s="27"/>
      <c r="E366" s="37"/>
      <c r="F366" s="37"/>
      <c r="G366" s="51"/>
      <c r="H366" s="33"/>
      <c r="I366" s="33"/>
      <c r="J366" s="48"/>
      <c r="K366" s="48"/>
      <c r="L366" s="54"/>
      <c r="M366" s="28"/>
      <c r="N366" s="27"/>
      <c r="O366" s="27"/>
      <c r="P366" s="27"/>
      <c r="Q366" s="27"/>
      <c r="R366" s="27"/>
      <c r="S366" s="27"/>
    </row>
    <row r="367" spans="1:19" x14ac:dyDescent="0.25">
      <c r="A367" s="33"/>
      <c r="B367" s="40"/>
      <c r="C367" s="48"/>
      <c r="D367" s="27"/>
      <c r="E367" s="37"/>
      <c r="F367" s="37"/>
      <c r="G367" s="51"/>
      <c r="H367" s="33"/>
      <c r="I367" s="33"/>
      <c r="J367" s="48"/>
      <c r="K367" s="48"/>
      <c r="L367" s="54"/>
      <c r="M367" s="28"/>
      <c r="N367" s="27"/>
      <c r="O367" s="27"/>
      <c r="P367" s="27"/>
      <c r="Q367" s="27"/>
      <c r="R367" s="27"/>
      <c r="S367" s="27"/>
    </row>
    <row r="368" spans="1:19" x14ac:dyDescent="0.25">
      <c r="A368" s="33"/>
      <c r="B368" s="40"/>
      <c r="C368" s="48"/>
      <c r="D368" s="27"/>
      <c r="E368" s="37"/>
      <c r="F368" s="37"/>
      <c r="G368" s="51"/>
      <c r="H368" s="33"/>
      <c r="I368" s="33"/>
      <c r="J368" s="48"/>
      <c r="K368" s="48"/>
      <c r="L368" s="54"/>
      <c r="M368" s="28"/>
      <c r="N368" s="27"/>
      <c r="O368" s="27"/>
      <c r="P368" s="27"/>
      <c r="Q368" s="27"/>
      <c r="R368" s="27"/>
      <c r="S368" s="27"/>
    </row>
    <row r="369" spans="1:19" x14ac:dyDescent="0.25">
      <c r="A369" s="33"/>
      <c r="B369" s="40"/>
      <c r="C369" s="48"/>
      <c r="D369" s="27"/>
      <c r="E369" s="37"/>
      <c r="F369" s="37"/>
      <c r="G369" s="51"/>
      <c r="H369" s="33"/>
      <c r="I369" s="33"/>
      <c r="J369" s="48"/>
      <c r="K369" s="48"/>
      <c r="L369" s="54"/>
      <c r="M369" s="28"/>
      <c r="N369" s="27"/>
      <c r="O369" s="27"/>
      <c r="P369" s="27"/>
      <c r="Q369" s="27"/>
      <c r="R369" s="27"/>
      <c r="S369" s="27"/>
    </row>
    <row r="370" spans="1:19" x14ac:dyDescent="0.25">
      <c r="A370" s="33"/>
      <c r="B370" s="40"/>
      <c r="C370" s="48"/>
      <c r="D370" s="27"/>
      <c r="E370" s="37"/>
      <c r="F370" s="37"/>
      <c r="G370" s="51"/>
      <c r="H370" s="33"/>
      <c r="I370" s="33"/>
      <c r="J370" s="48"/>
      <c r="K370" s="48"/>
      <c r="L370" s="54"/>
      <c r="M370" s="28"/>
      <c r="N370" s="27"/>
      <c r="O370" s="27"/>
      <c r="P370" s="27"/>
      <c r="Q370" s="27"/>
      <c r="R370" s="27"/>
      <c r="S370" s="27"/>
    </row>
    <row r="371" spans="1:19" x14ac:dyDescent="0.25">
      <c r="A371" s="33"/>
      <c r="B371" s="40"/>
      <c r="C371" s="48"/>
      <c r="D371" s="27"/>
      <c r="E371" s="37"/>
      <c r="F371" s="37"/>
      <c r="G371" s="51"/>
      <c r="H371" s="33"/>
      <c r="I371" s="33"/>
      <c r="J371" s="48"/>
      <c r="K371" s="48"/>
      <c r="L371" s="54"/>
      <c r="M371" s="28"/>
      <c r="N371" s="27"/>
      <c r="O371" s="27"/>
      <c r="P371" s="27"/>
      <c r="Q371" s="27"/>
      <c r="R371" s="27"/>
      <c r="S371" s="27"/>
    </row>
  </sheetData>
  <mergeCells count="14">
    <mergeCell ref="K38:M38"/>
    <mergeCell ref="O38:S38"/>
    <mergeCell ref="P2:Q2"/>
    <mergeCell ref="R2:S2"/>
    <mergeCell ref="A1:S1"/>
    <mergeCell ref="A2:A3"/>
    <mergeCell ref="B2:F2"/>
    <mergeCell ref="G2:G3"/>
    <mergeCell ref="H2:H3"/>
    <mergeCell ref="I2:I3"/>
    <mergeCell ref="J2:J3"/>
    <mergeCell ref="K2:K3"/>
    <mergeCell ref="L2:M2"/>
    <mergeCell ref="N2:O2"/>
  </mergeCells>
  <pageMargins left="0.70866141732283472" right="0.70866141732283472" top="0.78740157480314965" bottom="0.78740157480314965" header="0.31496062992125984" footer="0.31496062992125984"/>
  <pageSetup paperSize="9" scale="40" fitToHeight="2" orientation="landscape" r:id="rId1"/>
  <headerFooter>
    <oddFooter>&amp;L6.2 Strategický rámec MAP - seznam investičních priorit MŠ (2021-2027) pro IROP+&amp;R&amp;P/&amp;N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S64"/>
  <sheetViews>
    <sheetView tabSelected="1" zoomScale="85" zoomScaleNormal="85" workbookViewId="0">
      <selection activeCell="B214" sqref="B214"/>
    </sheetView>
  </sheetViews>
  <sheetFormatPr defaultRowHeight="15" x14ac:dyDescent="0.25"/>
  <cols>
    <col min="2" max="2" width="23.28515625" customWidth="1"/>
    <col min="5" max="5" width="28.28515625" customWidth="1"/>
    <col min="7" max="7" width="11.140625" customWidth="1"/>
    <col min="9" max="9" width="26.140625" customWidth="1"/>
  </cols>
  <sheetData>
    <row r="1" spans="1:19" ht="16.5" thickBot="1" x14ac:dyDescent="0.3">
      <c r="A1" s="271" t="s">
        <v>502</v>
      </c>
      <c r="B1" s="271"/>
      <c r="C1" s="271"/>
      <c r="D1" s="271"/>
      <c r="E1" s="271"/>
      <c r="F1" s="271"/>
      <c r="G1" s="271"/>
      <c r="H1" s="271"/>
      <c r="I1" s="271"/>
      <c r="J1" s="271"/>
      <c r="K1" s="271"/>
      <c r="L1" s="271"/>
      <c r="M1" s="271"/>
      <c r="N1" s="271"/>
      <c r="O1" s="271"/>
      <c r="P1" s="271"/>
      <c r="Q1" s="271"/>
      <c r="R1" s="271"/>
      <c r="S1" s="272"/>
    </row>
    <row r="2" spans="1:19" ht="25.9" customHeight="1" thickBot="1" x14ac:dyDescent="0.3">
      <c r="A2" s="247" t="s">
        <v>39</v>
      </c>
      <c r="B2" s="274" t="s">
        <v>100</v>
      </c>
      <c r="C2" s="275"/>
      <c r="D2" s="275"/>
      <c r="E2" s="247" t="s">
        <v>41</v>
      </c>
      <c r="F2" s="252" t="s">
        <v>69</v>
      </c>
      <c r="G2" s="254" t="s">
        <v>43</v>
      </c>
      <c r="H2" s="252" t="s">
        <v>44</v>
      </c>
      <c r="I2" s="278" t="s">
        <v>45</v>
      </c>
      <c r="J2" s="256" t="s">
        <v>101</v>
      </c>
      <c r="K2" s="257"/>
      <c r="L2" s="264" t="s">
        <v>47</v>
      </c>
      <c r="M2" s="265"/>
      <c r="N2" s="266" t="s">
        <v>102</v>
      </c>
      <c r="O2" s="267"/>
      <c r="P2" s="267"/>
      <c r="Q2" s="267"/>
      <c r="R2" s="264" t="s">
        <v>49</v>
      </c>
      <c r="S2" s="265"/>
    </row>
    <row r="3" spans="1:19" ht="15.75" thickBot="1" x14ac:dyDescent="0.3">
      <c r="A3" s="248"/>
      <c r="B3" s="281" t="s">
        <v>103</v>
      </c>
      <c r="C3" s="283" t="s">
        <v>104</v>
      </c>
      <c r="D3" s="283" t="s">
        <v>105</v>
      </c>
      <c r="E3" s="248"/>
      <c r="F3" s="253"/>
      <c r="G3" s="255"/>
      <c r="H3" s="253"/>
      <c r="I3" s="279"/>
      <c r="J3" s="285" t="s">
        <v>106</v>
      </c>
      <c r="K3" s="285" t="s">
        <v>107</v>
      </c>
      <c r="L3" s="230" t="s">
        <v>57</v>
      </c>
      <c r="M3" s="232" t="s">
        <v>58</v>
      </c>
      <c r="N3" s="258" t="s">
        <v>73</v>
      </c>
      <c r="O3" s="259"/>
      <c r="P3" s="259"/>
      <c r="Q3" s="259"/>
      <c r="R3" s="260" t="s">
        <v>385</v>
      </c>
      <c r="S3" s="262" t="s">
        <v>62</v>
      </c>
    </row>
    <row r="4" spans="1:19" ht="84.75" customHeight="1" thickBot="1" x14ac:dyDescent="0.3">
      <c r="A4" s="273"/>
      <c r="B4" s="282"/>
      <c r="C4" s="284"/>
      <c r="D4" s="284"/>
      <c r="E4" s="273"/>
      <c r="F4" s="276"/>
      <c r="G4" s="277"/>
      <c r="H4" s="276"/>
      <c r="I4" s="280"/>
      <c r="J4" s="286"/>
      <c r="K4" s="286"/>
      <c r="L4" s="268"/>
      <c r="M4" s="269"/>
      <c r="N4" s="84" t="s">
        <v>79</v>
      </c>
      <c r="O4" s="86" t="s">
        <v>386</v>
      </c>
      <c r="P4" s="86" t="s">
        <v>81</v>
      </c>
      <c r="Q4" s="85" t="s">
        <v>387</v>
      </c>
      <c r="R4" s="261"/>
      <c r="S4" s="263"/>
    </row>
    <row r="5" spans="1:19" ht="51" x14ac:dyDescent="0.25">
      <c r="A5" s="125">
        <v>1</v>
      </c>
      <c r="B5" s="124" t="s">
        <v>292</v>
      </c>
      <c r="C5" s="123" t="s">
        <v>309</v>
      </c>
      <c r="D5" s="124">
        <v>49086731</v>
      </c>
      <c r="E5" s="123" t="s">
        <v>293</v>
      </c>
      <c r="F5" s="124" t="s">
        <v>28</v>
      </c>
      <c r="G5" s="124" t="s">
        <v>117</v>
      </c>
      <c r="H5" s="124" t="s">
        <v>136</v>
      </c>
      <c r="I5" s="123" t="s">
        <v>293</v>
      </c>
      <c r="J5" s="128">
        <v>7000000</v>
      </c>
      <c r="K5" s="128">
        <f>J5/100*85</f>
        <v>5950000</v>
      </c>
      <c r="L5" s="124">
        <v>2021</v>
      </c>
      <c r="M5" s="124">
        <v>2027</v>
      </c>
      <c r="N5" s="125" t="s">
        <v>118</v>
      </c>
      <c r="O5" s="125" t="s">
        <v>118</v>
      </c>
      <c r="P5" s="125" t="s">
        <v>118</v>
      </c>
      <c r="Q5" s="125" t="s">
        <v>118</v>
      </c>
      <c r="R5" s="124"/>
      <c r="S5" s="124"/>
    </row>
    <row r="6" spans="1:19" x14ac:dyDescent="0.25">
      <c r="A6" s="150" t="s">
        <v>503</v>
      </c>
      <c r="B6" s="27"/>
      <c r="C6" s="27"/>
      <c r="D6" s="27"/>
      <c r="E6" s="27"/>
      <c r="F6" s="27"/>
      <c r="G6" s="27"/>
      <c r="H6" s="27"/>
      <c r="I6" s="27"/>
      <c r="J6" s="28"/>
      <c r="K6" s="28"/>
      <c r="L6" s="27"/>
      <c r="M6" s="27"/>
      <c r="N6" s="27"/>
      <c r="O6" s="27"/>
      <c r="P6" s="27"/>
      <c r="Q6" s="27"/>
      <c r="R6" s="27"/>
      <c r="S6" s="27"/>
    </row>
    <row r="7" spans="1:19" hidden="1" x14ac:dyDescent="0.25">
      <c r="A7" s="36"/>
      <c r="B7" s="27"/>
      <c r="C7" s="27"/>
      <c r="D7" s="27"/>
      <c r="E7" s="27"/>
      <c r="F7" s="27"/>
      <c r="G7" s="27"/>
      <c r="H7" s="27"/>
      <c r="I7" s="27"/>
      <c r="J7" s="28"/>
      <c r="K7" s="28"/>
      <c r="L7" s="27"/>
      <c r="M7" s="27"/>
      <c r="N7" s="27"/>
      <c r="O7" s="27"/>
      <c r="P7" s="27"/>
      <c r="Q7" s="27"/>
      <c r="R7" s="27"/>
      <c r="S7" s="27"/>
    </row>
    <row r="8" spans="1:19" hidden="1" x14ac:dyDescent="0.25">
      <c r="A8" s="36"/>
      <c r="B8" s="27"/>
      <c r="C8" s="27"/>
      <c r="D8" s="27"/>
      <c r="E8" s="27"/>
      <c r="F8" s="27"/>
      <c r="G8" s="27"/>
      <c r="H8" s="27"/>
      <c r="I8" s="27"/>
      <c r="J8" s="28"/>
      <c r="K8" s="28"/>
      <c r="L8" s="27"/>
      <c r="M8" s="27"/>
      <c r="N8" s="27"/>
      <c r="O8" s="27"/>
      <c r="P8" s="27"/>
      <c r="Q8" s="27"/>
      <c r="R8" s="27"/>
      <c r="S8" s="27"/>
    </row>
    <row r="9" spans="1:19" hidden="1" x14ac:dyDescent="0.25">
      <c r="A9" s="27"/>
      <c r="B9" s="27"/>
      <c r="C9" s="27"/>
      <c r="D9" s="27"/>
      <c r="E9" s="27"/>
      <c r="F9" s="27"/>
      <c r="G9" s="27"/>
      <c r="H9" s="27"/>
      <c r="I9" s="27"/>
      <c r="J9" s="28"/>
      <c r="K9" s="28"/>
      <c r="L9" s="27"/>
      <c r="M9" s="27"/>
      <c r="N9" s="27"/>
      <c r="O9" s="27"/>
      <c r="P9" s="27"/>
      <c r="Q9" s="27"/>
      <c r="R9" s="27"/>
      <c r="S9" s="27"/>
    </row>
    <row r="10" spans="1:19" hidden="1" x14ac:dyDescent="0.25">
      <c r="A10" s="27"/>
      <c r="B10" s="27"/>
      <c r="C10" s="27"/>
      <c r="D10" s="27"/>
      <c r="E10" s="27"/>
      <c r="F10" s="27"/>
      <c r="G10" s="27"/>
      <c r="H10" s="27"/>
      <c r="I10" s="27"/>
      <c r="J10" s="28"/>
      <c r="K10" s="28"/>
      <c r="L10" s="27"/>
      <c r="M10" s="27"/>
      <c r="N10" s="27"/>
      <c r="O10" s="27"/>
      <c r="P10" s="27"/>
      <c r="Q10" s="27"/>
      <c r="R10" s="27"/>
      <c r="S10" s="27"/>
    </row>
    <row r="11" spans="1:19" hidden="1" x14ac:dyDescent="0.25">
      <c r="A11" s="27"/>
      <c r="B11" s="27"/>
      <c r="C11" s="27"/>
      <c r="D11" s="27"/>
      <c r="E11" s="27"/>
      <c r="F11" s="27"/>
      <c r="G11" s="27"/>
      <c r="H11" s="27"/>
      <c r="I11" s="27"/>
      <c r="J11" s="28"/>
      <c r="K11" s="28"/>
      <c r="L11" s="27"/>
      <c r="M11" s="27"/>
      <c r="N11" s="27"/>
      <c r="O11" s="27"/>
      <c r="P11" s="27"/>
      <c r="Q11" s="27"/>
      <c r="R11" s="27"/>
      <c r="S11" s="27"/>
    </row>
    <row r="12" spans="1:19" x14ac:dyDescent="0.25">
      <c r="A12" s="108"/>
      <c r="B12" s="27"/>
      <c r="C12" s="27"/>
      <c r="D12" s="27"/>
      <c r="E12" s="27"/>
      <c r="F12" s="27"/>
      <c r="G12" s="27"/>
      <c r="H12" s="27"/>
      <c r="I12" s="27"/>
      <c r="J12" s="28"/>
      <c r="K12" s="28"/>
      <c r="L12" s="27"/>
      <c r="M12" s="27"/>
      <c r="N12" s="27"/>
      <c r="O12" s="27"/>
      <c r="P12" s="27"/>
      <c r="Q12" s="27"/>
      <c r="R12" s="27"/>
      <c r="S12" s="27"/>
    </row>
    <row r="13" spans="1:19" hidden="1" x14ac:dyDescent="0.25">
      <c r="A13" s="27"/>
      <c r="B13" s="27"/>
      <c r="C13" s="27"/>
      <c r="D13" s="27"/>
      <c r="E13" s="27"/>
      <c r="F13" s="27"/>
      <c r="G13" s="27"/>
      <c r="H13" s="27"/>
      <c r="I13" s="27"/>
      <c r="J13" s="28"/>
      <c r="K13" s="28"/>
      <c r="L13" s="27"/>
      <c r="M13" s="27"/>
      <c r="N13" s="27"/>
      <c r="O13" s="27"/>
      <c r="P13" s="27"/>
      <c r="Q13" s="27"/>
      <c r="R13" s="27"/>
      <c r="S13" s="27"/>
    </row>
    <row r="14" spans="1:19" x14ac:dyDescent="0.25">
      <c r="A14" s="27"/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</row>
    <row r="15" spans="1:19" x14ac:dyDescent="0.25">
      <c r="A15" s="27"/>
      <c r="B15" s="27"/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</row>
    <row r="16" spans="1:19" x14ac:dyDescent="0.25">
      <c r="A16" s="27"/>
      <c r="B16" s="27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</row>
    <row r="17" spans="1:19" x14ac:dyDescent="0.25">
      <c r="A17" s="27"/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</row>
    <row r="18" spans="1:19" x14ac:dyDescent="0.25">
      <c r="A18" s="27"/>
      <c r="B18" s="27"/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</row>
    <row r="19" spans="1:19" x14ac:dyDescent="0.25">
      <c r="A19" s="27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</row>
    <row r="20" spans="1:19" x14ac:dyDescent="0.25">
      <c r="A20" s="27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</row>
    <row r="21" spans="1:19" x14ac:dyDescent="0.25">
      <c r="A21" s="27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</row>
    <row r="22" spans="1:19" x14ac:dyDescent="0.25">
      <c r="A22" s="27"/>
      <c r="B22" s="27"/>
      <c r="C22" s="27"/>
      <c r="D22" s="27"/>
      <c r="E22" s="27"/>
      <c r="F22" s="27"/>
      <c r="G22" s="27"/>
      <c r="H22" s="270"/>
      <c r="I22" s="270"/>
      <c r="J22" s="270"/>
      <c r="K22" s="270"/>
      <c r="L22" s="270"/>
      <c r="M22" s="27"/>
      <c r="N22" s="270" t="s">
        <v>504</v>
      </c>
      <c r="O22" s="270"/>
      <c r="P22" s="270"/>
      <c r="Q22" s="270"/>
      <c r="R22" s="270"/>
      <c r="S22" s="27"/>
    </row>
    <row r="23" spans="1:19" x14ac:dyDescent="0.25">
      <c r="A23" s="27" t="s">
        <v>108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</row>
    <row r="24" spans="1:19" x14ac:dyDescent="0.25">
      <c r="A24" s="27" t="s">
        <v>109</v>
      </c>
      <c r="B24" s="27"/>
      <c r="C24" s="27"/>
      <c r="D24" s="27"/>
      <c r="E24" s="27"/>
      <c r="F24" s="27"/>
      <c r="G24" s="27"/>
      <c r="H24" s="27"/>
      <c r="I24" s="27"/>
      <c r="J24" s="28"/>
      <c r="K24" s="28"/>
      <c r="L24" s="27"/>
      <c r="M24" s="27"/>
      <c r="N24" s="27"/>
      <c r="O24" s="27"/>
      <c r="P24" s="27"/>
      <c r="Q24" s="27"/>
      <c r="R24" s="27"/>
      <c r="S24" s="27"/>
    </row>
    <row r="25" spans="1:19" x14ac:dyDescent="0.25">
      <c r="A25" s="27" t="s">
        <v>64</v>
      </c>
      <c r="B25" s="27"/>
      <c r="C25" s="27"/>
      <c r="D25" s="27"/>
      <c r="E25" s="27"/>
      <c r="F25" s="27"/>
      <c r="G25" s="27"/>
      <c r="H25" s="27"/>
      <c r="I25" s="27"/>
      <c r="J25" s="28"/>
      <c r="K25" s="28"/>
      <c r="L25" s="27"/>
      <c r="M25" s="27"/>
      <c r="N25" s="27"/>
      <c r="O25" s="27"/>
      <c r="P25" s="27"/>
      <c r="Q25" s="27"/>
      <c r="R25" s="27"/>
      <c r="S25" s="27"/>
    </row>
    <row r="26" spans="1:19" x14ac:dyDescent="0.25">
      <c r="A26" s="27" t="s">
        <v>65</v>
      </c>
      <c r="B26" s="27"/>
      <c r="C26" s="27"/>
      <c r="D26" s="27"/>
      <c r="E26" s="27"/>
      <c r="F26" s="27"/>
      <c r="G26" s="27"/>
      <c r="H26" s="27"/>
      <c r="I26" s="27"/>
      <c r="J26" s="28"/>
      <c r="K26" s="28"/>
      <c r="L26" s="27"/>
      <c r="M26" s="27"/>
      <c r="N26" s="27"/>
      <c r="O26" s="27"/>
      <c r="P26" s="27"/>
      <c r="Q26" s="27"/>
      <c r="R26" s="27"/>
      <c r="S26" s="27"/>
    </row>
    <row r="27" spans="1:19" x14ac:dyDescent="0.25">
      <c r="A27" s="27"/>
      <c r="B27" s="27"/>
      <c r="C27" s="27"/>
      <c r="D27" s="27"/>
      <c r="E27" s="27"/>
      <c r="F27" s="27"/>
      <c r="G27" s="27"/>
      <c r="H27" s="27"/>
      <c r="I27" s="27"/>
      <c r="J27" s="28"/>
      <c r="K27" s="28"/>
      <c r="L27" s="27"/>
      <c r="M27" s="27"/>
      <c r="N27" s="27"/>
      <c r="O27" s="27"/>
      <c r="P27" s="27"/>
      <c r="Q27" s="27"/>
      <c r="R27" s="27"/>
      <c r="S27" s="27"/>
    </row>
    <row r="28" spans="1:19" x14ac:dyDescent="0.25">
      <c r="A28" s="27" t="s">
        <v>84</v>
      </c>
      <c r="B28" s="27"/>
      <c r="C28" s="27"/>
      <c r="D28" s="27"/>
      <c r="E28" s="27"/>
      <c r="F28" s="27"/>
      <c r="G28" s="27"/>
      <c r="H28" s="27"/>
      <c r="I28" s="27"/>
      <c r="J28" s="28"/>
      <c r="K28" s="28"/>
      <c r="L28" s="27"/>
      <c r="M28" s="27"/>
      <c r="N28" s="27"/>
      <c r="O28" s="27"/>
      <c r="P28" s="27"/>
      <c r="Q28" s="27"/>
      <c r="R28" s="27"/>
      <c r="S28" s="27"/>
    </row>
    <row r="29" spans="1:19" x14ac:dyDescent="0.25">
      <c r="A29" s="27"/>
      <c r="B29" s="27"/>
      <c r="C29" s="27"/>
      <c r="D29" s="27"/>
      <c r="E29" s="27"/>
      <c r="F29" s="27"/>
      <c r="G29" s="27"/>
      <c r="H29" s="27"/>
      <c r="I29" s="27"/>
      <c r="J29" s="28"/>
      <c r="K29" s="28"/>
      <c r="L29" s="27"/>
      <c r="M29" s="27"/>
      <c r="N29" s="27"/>
      <c r="O29" s="27"/>
      <c r="P29" s="27"/>
      <c r="Q29" s="27"/>
      <c r="R29" s="27"/>
      <c r="S29" s="27"/>
    </row>
    <row r="30" spans="1:19" x14ac:dyDescent="0.25">
      <c r="A30" s="30" t="s">
        <v>110</v>
      </c>
      <c r="B30" s="30"/>
      <c r="C30" s="30"/>
      <c r="D30" s="30"/>
      <c r="E30" s="30"/>
      <c r="F30" s="30"/>
      <c r="G30" s="30"/>
      <c r="H30" s="30"/>
      <c r="I30" s="30"/>
      <c r="J30" s="34"/>
      <c r="K30" s="34"/>
      <c r="L30" s="27"/>
      <c r="M30" s="27"/>
      <c r="N30" s="27"/>
      <c r="O30" s="27"/>
      <c r="P30" s="27"/>
      <c r="Q30" s="27"/>
      <c r="R30" s="27"/>
      <c r="S30" s="27"/>
    </row>
    <row r="31" spans="1:19" x14ac:dyDescent="0.25">
      <c r="A31" s="30" t="s">
        <v>86</v>
      </c>
      <c r="B31" s="30"/>
      <c r="C31" s="30"/>
      <c r="D31" s="30"/>
      <c r="E31" s="30"/>
      <c r="F31" s="30"/>
      <c r="G31" s="30"/>
      <c r="H31" s="30"/>
      <c r="I31" s="30"/>
      <c r="J31" s="34"/>
      <c r="K31" s="34"/>
      <c r="L31" s="27"/>
      <c r="M31" s="27"/>
      <c r="N31" s="27"/>
      <c r="O31" s="27"/>
      <c r="P31" s="27"/>
      <c r="Q31" s="27"/>
      <c r="R31" s="27"/>
      <c r="S31" s="27"/>
    </row>
    <row r="32" spans="1:19" x14ac:dyDescent="0.25">
      <c r="A32" s="30" t="s">
        <v>87</v>
      </c>
      <c r="B32" s="30"/>
      <c r="C32" s="30"/>
      <c r="D32" s="30"/>
      <c r="E32" s="30"/>
      <c r="F32" s="30"/>
      <c r="G32" s="30"/>
      <c r="H32" s="30"/>
      <c r="I32" s="30"/>
      <c r="J32" s="34"/>
      <c r="K32" s="34"/>
      <c r="L32" s="27"/>
      <c r="M32" s="27"/>
      <c r="N32" s="27"/>
      <c r="O32" s="27"/>
      <c r="P32" s="27"/>
      <c r="Q32" s="27"/>
      <c r="R32" s="27"/>
      <c r="S32" s="27"/>
    </row>
    <row r="33" spans="1:19" x14ac:dyDescent="0.25">
      <c r="A33" s="30" t="s">
        <v>88</v>
      </c>
      <c r="B33" s="30"/>
      <c r="C33" s="30"/>
      <c r="D33" s="30"/>
      <c r="E33" s="30"/>
      <c r="F33" s="30"/>
      <c r="G33" s="30"/>
      <c r="H33" s="30"/>
      <c r="I33" s="30"/>
      <c r="J33" s="34"/>
      <c r="K33" s="34"/>
      <c r="L33" s="27"/>
      <c r="M33" s="27"/>
      <c r="N33" s="27"/>
      <c r="O33" s="27"/>
      <c r="P33" s="27"/>
      <c r="Q33" s="27"/>
      <c r="R33" s="27"/>
      <c r="S33" s="27"/>
    </row>
    <row r="34" spans="1:19" x14ac:dyDescent="0.25">
      <c r="A34" s="30" t="s">
        <v>89</v>
      </c>
      <c r="B34" s="30"/>
      <c r="C34" s="30"/>
      <c r="D34" s="30"/>
      <c r="E34" s="30"/>
      <c r="F34" s="30"/>
      <c r="G34" s="30"/>
      <c r="H34" s="30"/>
      <c r="I34" s="30"/>
      <c r="J34" s="34"/>
      <c r="K34" s="34"/>
      <c r="L34" s="27"/>
      <c r="M34" s="27"/>
      <c r="N34" s="27"/>
      <c r="O34" s="27"/>
      <c r="P34" s="27"/>
      <c r="Q34" s="27"/>
      <c r="R34" s="27"/>
      <c r="S34" s="27"/>
    </row>
    <row r="35" spans="1:19" x14ac:dyDescent="0.25">
      <c r="A35" s="30" t="s">
        <v>90</v>
      </c>
      <c r="B35" s="30"/>
      <c r="C35" s="30"/>
      <c r="D35" s="30"/>
      <c r="E35" s="30"/>
      <c r="F35" s="30"/>
      <c r="G35" s="30"/>
      <c r="H35" s="30"/>
      <c r="I35" s="30"/>
      <c r="J35" s="34"/>
      <c r="K35" s="34"/>
      <c r="L35" s="27"/>
      <c r="M35" s="27"/>
      <c r="N35" s="27"/>
      <c r="O35" s="27"/>
      <c r="P35" s="27"/>
      <c r="Q35" s="27"/>
      <c r="R35" s="27"/>
      <c r="S35" s="27"/>
    </row>
    <row r="36" spans="1:19" x14ac:dyDescent="0.25">
      <c r="A36" s="30" t="s">
        <v>91</v>
      </c>
      <c r="B36" s="30"/>
      <c r="C36" s="30"/>
      <c r="D36" s="30"/>
      <c r="E36" s="30"/>
      <c r="F36" s="30"/>
      <c r="G36" s="30"/>
      <c r="H36" s="30"/>
      <c r="I36" s="30"/>
      <c r="J36" s="34"/>
      <c r="K36" s="34"/>
      <c r="L36" s="27"/>
      <c r="M36" s="27"/>
      <c r="N36" s="27"/>
      <c r="O36" s="27"/>
      <c r="P36" s="27"/>
      <c r="Q36" s="27"/>
      <c r="R36" s="27"/>
      <c r="S36" s="27"/>
    </row>
    <row r="37" spans="1:19" x14ac:dyDescent="0.25">
      <c r="A37" s="30"/>
      <c r="B37" s="30"/>
      <c r="C37" s="30"/>
      <c r="D37" s="30"/>
      <c r="E37" s="30"/>
      <c r="F37" s="30"/>
      <c r="G37" s="30"/>
      <c r="H37" s="30"/>
      <c r="I37" s="30"/>
      <c r="J37" s="34"/>
      <c r="K37" s="34"/>
      <c r="L37" s="27"/>
      <c r="M37" s="27"/>
      <c r="N37" s="27"/>
      <c r="O37" s="27"/>
      <c r="P37" s="27"/>
      <c r="Q37" s="27"/>
      <c r="R37" s="27"/>
      <c r="S37" s="27"/>
    </row>
    <row r="38" spans="1:19" x14ac:dyDescent="0.25">
      <c r="A38" s="30" t="s">
        <v>111</v>
      </c>
      <c r="B38" s="30"/>
      <c r="C38" s="30"/>
      <c r="D38" s="30"/>
      <c r="E38" s="30"/>
      <c r="F38" s="30"/>
      <c r="G38" s="30"/>
      <c r="H38" s="30"/>
      <c r="I38" s="30"/>
      <c r="J38" s="34"/>
      <c r="K38" s="34"/>
      <c r="L38" s="27"/>
      <c r="M38" s="27"/>
      <c r="N38" s="27"/>
      <c r="O38" s="27"/>
      <c r="P38" s="27"/>
      <c r="Q38" s="27"/>
      <c r="R38" s="27"/>
      <c r="S38" s="27"/>
    </row>
    <row r="39" spans="1:19" x14ac:dyDescent="0.25">
      <c r="A39" s="30" t="s">
        <v>94</v>
      </c>
      <c r="B39" s="30"/>
      <c r="C39" s="30"/>
      <c r="D39" s="30"/>
      <c r="E39" s="30"/>
      <c r="F39" s="30"/>
      <c r="G39" s="30"/>
      <c r="H39" s="30"/>
      <c r="I39" s="30"/>
      <c r="J39" s="34"/>
      <c r="K39" s="34"/>
      <c r="L39" s="27"/>
      <c r="M39" s="27"/>
      <c r="N39" s="27"/>
      <c r="O39" s="27"/>
      <c r="P39" s="27"/>
      <c r="Q39" s="27"/>
      <c r="R39" s="27"/>
      <c r="S39" s="27"/>
    </row>
    <row r="40" spans="1:19" x14ac:dyDescent="0.25">
      <c r="A40" s="30"/>
      <c r="B40" s="30"/>
      <c r="C40" s="30"/>
      <c r="D40" s="30"/>
      <c r="E40" s="30"/>
      <c r="F40" s="30"/>
      <c r="G40" s="30"/>
      <c r="H40" s="30"/>
      <c r="I40" s="30"/>
      <c r="J40" s="34"/>
      <c r="K40" s="34"/>
      <c r="L40" s="27"/>
      <c r="M40" s="27"/>
      <c r="N40" s="27"/>
      <c r="O40" s="27"/>
      <c r="P40" s="27"/>
      <c r="Q40" s="27"/>
      <c r="R40" s="27"/>
      <c r="S40" s="27"/>
    </row>
    <row r="41" spans="1:19" x14ac:dyDescent="0.25">
      <c r="A41" s="30" t="s">
        <v>95</v>
      </c>
      <c r="B41" s="30"/>
      <c r="C41" s="30"/>
      <c r="D41" s="30"/>
      <c r="E41" s="30"/>
      <c r="F41" s="30"/>
      <c r="G41" s="30"/>
      <c r="H41" s="30"/>
      <c r="I41" s="30"/>
      <c r="J41" s="34"/>
      <c r="K41" s="34"/>
      <c r="L41" s="27"/>
      <c r="M41" s="27"/>
      <c r="N41" s="27"/>
      <c r="O41" s="27"/>
      <c r="P41" s="27"/>
      <c r="Q41" s="27"/>
      <c r="R41" s="27"/>
      <c r="S41" s="27"/>
    </row>
    <row r="42" spans="1:19" x14ac:dyDescent="0.25">
      <c r="A42" s="30" t="s">
        <v>96</v>
      </c>
      <c r="B42" s="30"/>
      <c r="C42" s="30"/>
      <c r="D42" s="30"/>
      <c r="E42" s="30"/>
      <c r="F42" s="30"/>
      <c r="G42" s="30"/>
      <c r="H42" s="30"/>
      <c r="I42" s="30"/>
      <c r="J42" s="34"/>
      <c r="K42" s="34"/>
      <c r="L42" s="27"/>
      <c r="M42" s="27"/>
      <c r="N42" s="27"/>
      <c r="O42" s="27"/>
      <c r="P42" s="27"/>
      <c r="Q42" s="27"/>
      <c r="R42" s="27"/>
      <c r="S42" s="27"/>
    </row>
    <row r="43" spans="1:19" x14ac:dyDescent="0.25">
      <c r="A43" s="27"/>
      <c r="B43" s="27"/>
      <c r="C43" s="27"/>
      <c r="D43" s="27"/>
      <c r="E43" s="27"/>
      <c r="F43" s="27"/>
      <c r="G43" s="27"/>
      <c r="H43" s="27"/>
      <c r="I43" s="27"/>
      <c r="J43" s="28"/>
      <c r="K43" s="28"/>
      <c r="L43" s="27"/>
      <c r="M43" s="27"/>
      <c r="N43" s="27"/>
      <c r="O43" s="27"/>
      <c r="P43" s="27"/>
      <c r="Q43" s="27"/>
      <c r="R43" s="27"/>
      <c r="S43" s="27"/>
    </row>
    <row r="44" spans="1:19" x14ac:dyDescent="0.25">
      <c r="A44" s="27" t="s">
        <v>97</v>
      </c>
      <c r="B44" s="27"/>
      <c r="C44" s="27"/>
      <c r="D44" s="27"/>
      <c r="E44" s="27"/>
      <c r="F44" s="27"/>
      <c r="G44" s="27"/>
      <c r="H44" s="27"/>
      <c r="I44" s="27"/>
      <c r="J44" s="28"/>
      <c r="K44" s="28"/>
      <c r="L44" s="27"/>
      <c r="M44" s="27"/>
      <c r="N44" s="27"/>
      <c r="O44" s="27"/>
      <c r="P44" s="27"/>
      <c r="Q44" s="27"/>
      <c r="R44" s="27"/>
      <c r="S44" s="27"/>
    </row>
    <row r="45" spans="1:19" x14ac:dyDescent="0.25">
      <c r="A45" s="27" t="s">
        <v>98</v>
      </c>
      <c r="B45" s="27"/>
      <c r="C45" s="27"/>
      <c r="D45" s="27"/>
      <c r="E45" s="27"/>
      <c r="F45" s="27"/>
      <c r="G45" s="27"/>
      <c r="H45" s="27"/>
      <c r="I45" s="27"/>
      <c r="J45" s="28"/>
      <c r="K45" s="28"/>
      <c r="L45" s="27"/>
      <c r="M45" s="27"/>
      <c r="N45" s="27"/>
      <c r="O45" s="27"/>
      <c r="P45" s="27"/>
      <c r="Q45" s="27"/>
      <c r="R45" s="27"/>
      <c r="S45" s="27"/>
    </row>
    <row r="46" spans="1:19" x14ac:dyDescent="0.25">
      <c r="A46" s="27" t="s">
        <v>99</v>
      </c>
      <c r="B46" s="27"/>
      <c r="C46" s="27"/>
      <c r="D46" s="27"/>
      <c r="E46" s="27"/>
      <c r="F46" s="27"/>
      <c r="G46" s="27"/>
      <c r="H46" s="27"/>
      <c r="I46" s="27"/>
      <c r="J46" s="28"/>
      <c r="K46" s="28"/>
      <c r="L46" s="27"/>
      <c r="M46" s="27"/>
      <c r="N46" s="27"/>
      <c r="O46" s="27"/>
      <c r="P46" s="27"/>
      <c r="Q46" s="27"/>
      <c r="R46" s="27"/>
      <c r="S46" s="27"/>
    </row>
    <row r="47" spans="1:19" x14ac:dyDescent="0.25">
      <c r="A47" s="27"/>
      <c r="B47" s="27"/>
      <c r="C47" s="27"/>
      <c r="D47" s="27"/>
      <c r="E47" s="27"/>
      <c r="F47" s="27"/>
      <c r="G47" s="27"/>
      <c r="H47" s="27"/>
      <c r="I47" s="27"/>
      <c r="J47" s="28"/>
      <c r="K47" s="28"/>
      <c r="L47" s="27"/>
      <c r="M47" s="27"/>
      <c r="N47" s="27"/>
      <c r="O47" s="27"/>
      <c r="P47" s="27"/>
      <c r="Q47" s="27"/>
      <c r="R47" s="27"/>
      <c r="S47" s="27"/>
    </row>
    <row r="48" spans="1:19" x14ac:dyDescent="0.25">
      <c r="A48" s="27"/>
      <c r="B48" s="27"/>
      <c r="C48" s="27"/>
      <c r="D48" s="27"/>
      <c r="E48" s="27"/>
      <c r="F48" s="27"/>
      <c r="G48" s="27"/>
      <c r="H48" s="27"/>
      <c r="I48" s="27"/>
      <c r="J48" s="28"/>
      <c r="K48" s="28"/>
      <c r="L48" s="27"/>
      <c r="M48" s="27"/>
      <c r="N48" s="27"/>
      <c r="O48" s="27"/>
      <c r="P48" s="27"/>
      <c r="Q48" s="27"/>
      <c r="R48" s="27"/>
      <c r="S48" s="27"/>
    </row>
    <row r="49" spans="1:19" x14ac:dyDescent="0.25">
      <c r="A49" s="27"/>
      <c r="B49" s="27"/>
      <c r="C49" s="27"/>
      <c r="D49" s="27"/>
      <c r="E49" s="27"/>
      <c r="F49" s="27"/>
      <c r="G49" s="27"/>
      <c r="H49" s="27"/>
      <c r="I49" s="27"/>
      <c r="J49" s="28"/>
      <c r="K49" s="28"/>
      <c r="L49" s="27"/>
      <c r="M49" s="27"/>
      <c r="N49" s="27"/>
      <c r="O49" s="27"/>
      <c r="P49" s="27"/>
      <c r="Q49" s="27"/>
      <c r="R49" s="27"/>
      <c r="S49" s="27"/>
    </row>
    <row r="50" spans="1:19" x14ac:dyDescent="0.25">
      <c r="A50" s="27"/>
      <c r="B50" s="27"/>
      <c r="C50" s="27"/>
      <c r="D50" s="27"/>
      <c r="E50" s="27"/>
      <c r="F50" s="27"/>
      <c r="G50" s="27"/>
      <c r="H50" s="27"/>
      <c r="I50" s="27"/>
      <c r="J50" s="28"/>
      <c r="K50" s="28"/>
      <c r="L50" s="27"/>
      <c r="M50" s="27"/>
      <c r="N50" s="27"/>
      <c r="O50" s="27"/>
      <c r="P50" s="27"/>
      <c r="Q50" s="27"/>
      <c r="R50" s="27"/>
      <c r="S50" s="27"/>
    </row>
    <row r="51" spans="1:19" x14ac:dyDescent="0.25">
      <c r="A51" s="27"/>
      <c r="B51" s="27"/>
      <c r="C51" s="27"/>
      <c r="D51" s="27"/>
      <c r="E51" s="27"/>
      <c r="F51" s="27"/>
      <c r="G51" s="27"/>
      <c r="H51" s="27"/>
      <c r="I51" s="27"/>
      <c r="J51" s="28"/>
      <c r="K51" s="28"/>
      <c r="L51" s="27"/>
      <c r="M51" s="27"/>
      <c r="N51" s="27"/>
      <c r="O51" s="27"/>
      <c r="P51" s="27"/>
      <c r="Q51" s="27"/>
      <c r="R51" s="27"/>
      <c r="S51" s="27"/>
    </row>
    <row r="52" spans="1:19" x14ac:dyDescent="0.25">
      <c r="A52" s="27"/>
      <c r="B52" s="27"/>
      <c r="C52" s="27"/>
      <c r="D52" s="27"/>
      <c r="E52" s="27"/>
      <c r="F52" s="27"/>
      <c r="G52" s="27"/>
      <c r="H52" s="27"/>
      <c r="I52" s="27"/>
      <c r="J52" s="28"/>
      <c r="K52" s="28"/>
      <c r="L52" s="27"/>
      <c r="M52" s="27"/>
      <c r="N52" s="27"/>
      <c r="O52" s="27"/>
      <c r="P52" s="27"/>
      <c r="Q52" s="27"/>
      <c r="R52" s="27"/>
      <c r="S52" s="27"/>
    </row>
    <row r="53" spans="1:19" x14ac:dyDescent="0.25">
      <c r="A53" s="27"/>
      <c r="B53" s="27"/>
      <c r="C53" s="27"/>
      <c r="D53" s="27"/>
      <c r="E53" s="27"/>
      <c r="F53" s="27"/>
      <c r="G53" s="27"/>
      <c r="H53" s="27"/>
      <c r="I53" s="27"/>
      <c r="J53" s="28"/>
      <c r="K53" s="28"/>
      <c r="L53" s="27"/>
      <c r="M53" s="27"/>
      <c r="N53" s="27"/>
      <c r="O53" s="27"/>
      <c r="P53" s="27"/>
      <c r="Q53" s="27"/>
      <c r="R53" s="27"/>
      <c r="S53" s="27"/>
    </row>
    <row r="54" spans="1:19" x14ac:dyDescent="0.25">
      <c r="A54" s="27"/>
      <c r="B54" s="27"/>
      <c r="C54" s="27"/>
      <c r="D54" s="27"/>
      <c r="E54" s="27"/>
      <c r="F54" s="27"/>
      <c r="G54" s="27"/>
      <c r="H54" s="27"/>
      <c r="I54" s="27"/>
      <c r="J54" s="28"/>
      <c r="K54" s="28"/>
      <c r="L54" s="27"/>
      <c r="M54" s="27"/>
      <c r="N54" s="27"/>
      <c r="O54" s="27"/>
      <c r="P54" s="27"/>
      <c r="Q54" s="27"/>
      <c r="R54" s="27"/>
      <c r="S54" s="27"/>
    </row>
    <row r="55" spans="1:19" x14ac:dyDescent="0.25">
      <c r="A55" s="27"/>
      <c r="B55" s="27"/>
      <c r="C55" s="27"/>
      <c r="D55" s="27"/>
      <c r="E55" s="27"/>
      <c r="F55" s="27"/>
      <c r="G55" s="27"/>
      <c r="H55" s="27"/>
      <c r="I55" s="27"/>
      <c r="J55" s="28"/>
      <c r="K55" s="28"/>
      <c r="L55" s="27"/>
      <c r="M55" s="27"/>
      <c r="N55" s="27"/>
      <c r="O55" s="27"/>
      <c r="P55" s="27"/>
      <c r="Q55" s="27"/>
      <c r="R55" s="27"/>
      <c r="S55" s="27"/>
    </row>
    <row r="56" spans="1:19" x14ac:dyDescent="0.25">
      <c r="A56" s="27"/>
      <c r="B56" s="27"/>
      <c r="C56" s="27"/>
      <c r="D56" s="27"/>
      <c r="E56" s="27"/>
      <c r="F56" s="27"/>
      <c r="G56" s="27"/>
      <c r="H56" s="27"/>
      <c r="I56" s="27"/>
      <c r="J56" s="28"/>
      <c r="K56" s="28"/>
      <c r="L56" s="27"/>
      <c r="M56" s="27"/>
      <c r="N56" s="27"/>
      <c r="O56" s="27"/>
      <c r="P56" s="27"/>
      <c r="Q56" s="27"/>
      <c r="R56" s="27"/>
      <c r="S56" s="27"/>
    </row>
    <row r="57" spans="1:19" x14ac:dyDescent="0.25">
      <c r="A57" s="27"/>
      <c r="B57" s="27"/>
      <c r="C57" s="27"/>
      <c r="D57" s="27"/>
      <c r="E57" s="27"/>
      <c r="F57" s="27"/>
      <c r="G57" s="27"/>
      <c r="H57" s="27"/>
      <c r="I57" s="27"/>
      <c r="J57" s="28"/>
      <c r="K57" s="28"/>
      <c r="L57" s="27"/>
      <c r="M57" s="27"/>
      <c r="N57" s="27"/>
      <c r="O57" s="27"/>
      <c r="P57" s="27"/>
      <c r="Q57" s="27"/>
      <c r="R57" s="27"/>
      <c r="S57" s="27"/>
    </row>
    <row r="58" spans="1:19" x14ac:dyDescent="0.25">
      <c r="A58" s="27"/>
      <c r="B58" s="27"/>
      <c r="C58" s="27"/>
      <c r="D58" s="27"/>
      <c r="E58" s="27"/>
      <c r="F58" s="27"/>
      <c r="G58" s="27"/>
      <c r="H58" s="27"/>
      <c r="I58" s="27"/>
      <c r="J58" s="28"/>
      <c r="K58" s="28"/>
      <c r="L58" s="27"/>
      <c r="M58" s="27"/>
      <c r="N58" s="27"/>
      <c r="O58" s="27"/>
      <c r="P58" s="27"/>
      <c r="Q58" s="27"/>
      <c r="R58" s="27"/>
      <c r="S58" s="27"/>
    </row>
    <row r="59" spans="1:19" x14ac:dyDescent="0.25">
      <c r="A59" s="27"/>
      <c r="B59" s="27"/>
      <c r="C59" s="27"/>
      <c r="D59" s="27"/>
      <c r="E59" s="27"/>
      <c r="F59" s="27"/>
      <c r="G59" s="27"/>
      <c r="H59" s="27"/>
      <c r="I59" s="27"/>
      <c r="J59" s="28"/>
      <c r="K59" s="28"/>
      <c r="L59" s="27"/>
      <c r="M59" s="27"/>
      <c r="N59" s="27"/>
      <c r="O59" s="27"/>
      <c r="P59" s="27"/>
      <c r="Q59" s="27"/>
      <c r="R59" s="27"/>
      <c r="S59" s="27"/>
    </row>
    <row r="60" spans="1:19" x14ac:dyDescent="0.25">
      <c r="A60" s="27"/>
      <c r="B60" s="27"/>
      <c r="C60" s="27"/>
      <c r="D60" s="27"/>
      <c r="E60" s="27"/>
      <c r="F60" s="27"/>
      <c r="G60" s="27"/>
      <c r="H60" s="27"/>
      <c r="I60" s="27"/>
      <c r="J60" s="28"/>
      <c r="K60" s="28"/>
      <c r="L60" s="27"/>
      <c r="M60" s="27"/>
      <c r="N60" s="27"/>
      <c r="O60" s="27"/>
      <c r="P60" s="27"/>
      <c r="Q60" s="27"/>
      <c r="R60" s="27"/>
      <c r="S60" s="27"/>
    </row>
    <row r="61" spans="1:19" x14ac:dyDescent="0.25">
      <c r="A61" s="27"/>
      <c r="B61" s="27"/>
      <c r="C61" s="27"/>
      <c r="D61" s="27"/>
      <c r="E61" s="27"/>
      <c r="F61" s="27"/>
      <c r="G61" s="27"/>
      <c r="H61" s="27"/>
      <c r="I61" s="27"/>
      <c r="J61" s="28"/>
      <c r="K61" s="28"/>
      <c r="L61" s="27"/>
      <c r="M61" s="27"/>
      <c r="N61" s="27"/>
      <c r="O61" s="27"/>
      <c r="P61" s="27"/>
      <c r="Q61" s="27"/>
      <c r="R61" s="27"/>
      <c r="S61" s="27"/>
    </row>
    <row r="62" spans="1:19" x14ac:dyDescent="0.25">
      <c r="A62" s="27"/>
      <c r="B62" s="27"/>
      <c r="C62" s="27"/>
      <c r="D62" s="27"/>
      <c r="E62" s="27"/>
      <c r="F62" s="27"/>
      <c r="G62" s="27"/>
      <c r="H62" s="27"/>
      <c r="I62" s="27"/>
      <c r="J62" s="28"/>
      <c r="K62" s="28"/>
      <c r="L62" s="27"/>
      <c r="M62" s="27"/>
      <c r="N62" s="27"/>
      <c r="O62" s="27"/>
      <c r="P62" s="27"/>
      <c r="Q62" s="27"/>
      <c r="R62" s="27"/>
      <c r="S62" s="27"/>
    </row>
    <row r="63" spans="1:19" x14ac:dyDescent="0.25">
      <c r="A63" s="27"/>
      <c r="B63" s="27"/>
      <c r="C63" s="27"/>
      <c r="D63" s="27"/>
      <c r="E63" s="27"/>
      <c r="F63" s="27"/>
      <c r="G63" s="27"/>
      <c r="H63" s="27"/>
      <c r="I63" s="27"/>
      <c r="J63" s="28"/>
      <c r="K63" s="28"/>
      <c r="L63" s="27"/>
      <c r="M63" s="27"/>
      <c r="N63" s="27"/>
      <c r="O63" s="27"/>
      <c r="P63" s="27"/>
      <c r="Q63" s="27"/>
      <c r="R63" s="27"/>
      <c r="S63" s="27"/>
    </row>
    <row r="64" spans="1:19" x14ac:dyDescent="0.25">
      <c r="A64" s="27"/>
      <c r="B64" s="27"/>
      <c r="C64" s="27"/>
      <c r="D64" s="27"/>
      <c r="E64" s="27"/>
      <c r="F64" s="27"/>
      <c r="G64" s="27"/>
      <c r="H64" s="27"/>
      <c r="I64" s="27"/>
      <c r="J64" s="28"/>
      <c r="K64" s="28"/>
      <c r="L64" s="27"/>
      <c r="M64" s="27"/>
      <c r="N64" s="27"/>
      <c r="O64" s="27"/>
      <c r="P64" s="27"/>
      <c r="Q64" s="27"/>
      <c r="R64" s="27"/>
      <c r="S64" s="27"/>
    </row>
  </sheetData>
  <mergeCells count="24">
    <mergeCell ref="H22:L22"/>
    <mergeCell ref="N22:R22"/>
    <mergeCell ref="A1:S1"/>
    <mergeCell ref="A2:A4"/>
    <mergeCell ref="B2:D2"/>
    <mergeCell ref="E2:E4"/>
    <mergeCell ref="F2:F4"/>
    <mergeCell ref="G2:G4"/>
    <mergeCell ref="H2:H4"/>
    <mergeCell ref="I2:I4"/>
    <mergeCell ref="J2:K2"/>
    <mergeCell ref="B3:B4"/>
    <mergeCell ref="C3:C4"/>
    <mergeCell ref="D3:D4"/>
    <mergeCell ref="J3:J4"/>
    <mergeCell ref="K3:K4"/>
    <mergeCell ref="N3:Q3"/>
    <mergeCell ref="R3:R4"/>
    <mergeCell ref="S3:S4"/>
    <mergeCell ref="L2:M2"/>
    <mergeCell ref="N2:Q2"/>
    <mergeCell ref="R2:S2"/>
    <mergeCell ref="L3:L4"/>
    <mergeCell ref="M3:M4"/>
  </mergeCells>
  <pageMargins left="0.70866141732283472" right="0.70866141732283472" top="0.78740157480314965" bottom="0.78740157480314965" header="0.31496062992125984" footer="0.31496062992125984"/>
  <pageSetup paperSize="9" scale="57" orientation="landscape" r:id="rId1"/>
  <headerFooter>
    <oddFooter>&amp;L6.3 Souhrnný rámec pro investice do infrastruktury pro zájmové, neformální vzdělávání a celoživotní učení (2021-2027)&amp;R&amp;P/&amp;N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44"/>
  <sheetViews>
    <sheetView workbookViewId="0">
      <selection activeCell="G26" sqref="G26"/>
    </sheetView>
  </sheetViews>
  <sheetFormatPr defaultRowHeight="15" x14ac:dyDescent="0.25"/>
  <sheetData>
    <row r="1" spans="1:14" ht="21" x14ac:dyDescent="0.35">
      <c r="A1" s="1" t="s">
        <v>0</v>
      </c>
    </row>
    <row r="2" spans="1:14" x14ac:dyDescent="0.25"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x14ac:dyDescent="0.25">
      <c r="A3" s="3" t="s">
        <v>1</v>
      </c>
      <c r="B3" s="4"/>
      <c r="C3" s="4"/>
      <c r="D3" s="5"/>
      <c r="E3" s="5"/>
      <c r="F3" s="5"/>
      <c r="G3" s="5"/>
      <c r="H3" s="5"/>
      <c r="I3" s="5"/>
      <c r="J3" s="2"/>
      <c r="K3" s="2"/>
      <c r="L3" s="2"/>
      <c r="M3" s="2"/>
      <c r="N3" s="2"/>
    </row>
    <row r="4" spans="1:14" x14ac:dyDescent="0.25">
      <c r="A4" s="5" t="s">
        <v>2</v>
      </c>
      <c r="B4" s="4"/>
      <c r="C4" s="4"/>
      <c r="D4" s="5"/>
      <c r="E4" s="5"/>
      <c r="F4" s="5"/>
      <c r="G4" s="5"/>
      <c r="H4" s="5"/>
      <c r="I4" s="5"/>
      <c r="J4" s="2"/>
      <c r="K4" s="2"/>
      <c r="L4" s="2"/>
      <c r="M4" s="2"/>
      <c r="N4" s="2"/>
    </row>
    <row r="5" spans="1:14" x14ac:dyDescent="0.25"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spans="1:14" x14ac:dyDescent="0.25">
      <c r="A6" s="6" t="s">
        <v>3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</row>
    <row r="7" spans="1:14" x14ac:dyDescent="0.25">
      <c r="A7" s="2" t="s">
        <v>4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</row>
    <row r="8" spans="1:14" x14ac:dyDescent="0.25">
      <c r="A8" s="2" t="s">
        <v>5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</row>
    <row r="9" spans="1:14" x14ac:dyDescent="0.25">
      <c r="A9" s="7"/>
      <c r="D9" s="2"/>
      <c r="E9" s="2"/>
      <c r="F9" s="2"/>
      <c r="G9" s="2"/>
      <c r="H9" s="2"/>
      <c r="I9" s="2"/>
      <c r="J9" s="2"/>
      <c r="K9" s="2"/>
      <c r="L9" s="2"/>
      <c r="M9" s="2"/>
      <c r="N9" s="2"/>
    </row>
    <row r="10" spans="1:14" x14ac:dyDescent="0.25">
      <c r="A10" s="8" t="s">
        <v>6</v>
      </c>
      <c r="B10" s="9" t="s">
        <v>7</v>
      </c>
      <c r="C10" s="10" t="s">
        <v>8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</row>
    <row r="11" spans="1:14" x14ac:dyDescent="0.25">
      <c r="A11" s="11" t="s">
        <v>9</v>
      </c>
      <c r="B11" s="2" t="s">
        <v>10</v>
      </c>
      <c r="C11" s="12" t="s">
        <v>11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</row>
    <row r="12" spans="1:14" x14ac:dyDescent="0.25">
      <c r="A12" s="13" t="s">
        <v>12</v>
      </c>
      <c r="B12" s="14" t="s">
        <v>13</v>
      </c>
      <c r="C12" s="15" t="s">
        <v>14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</row>
    <row r="13" spans="1:14" x14ac:dyDescent="0.25">
      <c r="A13" s="13" t="s">
        <v>15</v>
      </c>
      <c r="B13" s="14" t="s">
        <v>13</v>
      </c>
      <c r="C13" s="15" t="s">
        <v>14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</row>
    <row r="14" spans="1:14" x14ac:dyDescent="0.25">
      <c r="A14" s="13" t="s">
        <v>16</v>
      </c>
      <c r="B14" s="14" t="s">
        <v>13</v>
      </c>
      <c r="C14" s="15" t="s">
        <v>14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</row>
    <row r="15" spans="1:14" x14ac:dyDescent="0.25">
      <c r="A15" s="13" t="s">
        <v>17</v>
      </c>
      <c r="B15" s="14" t="s">
        <v>13</v>
      </c>
      <c r="C15" s="15" t="s">
        <v>14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</row>
    <row r="16" spans="1:14" x14ac:dyDescent="0.25">
      <c r="A16" s="13" t="s">
        <v>18</v>
      </c>
      <c r="B16" s="14" t="s">
        <v>13</v>
      </c>
      <c r="C16" s="15" t="s">
        <v>14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</row>
    <row r="17" spans="1:14" x14ac:dyDescent="0.25">
      <c r="A17" s="16" t="s">
        <v>19</v>
      </c>
      <c r="B17" s="17" t="s">
        <v>20</v>
      </c>
      <c r="C17" s="18" t="s">
        <v>21</v>
      </c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</row>
    <row r="18" spans="1:14" x14ac:dyDescent="0.25">
      <c r="A18" s="16" t="s">
        <v>22</v>
      </c>
      <c r="B18" s="17" t="s">
        <v>20</v>
      </c>
      <c r="C18" s="18" t="s">
        <v>21</v>
      </c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</row>
    <row r="19" spans="1:14" x14ac:dyDescent="0.25">
      <c r="A19" s="16" t="s">
        <v>23</v>
      </c>
      <c r="B19" s="17" t="s">
        <v>20</v>
      </c>
      <c r="C19" s="18" t="s">
        <v>21</v>
      </c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</row>
    <row r="20" spans="1:14" x14ac:dyDescent="0.25">
      <c r="A20" s="16" t="s">
        <v>24</v>
      </c>
      <c r="B20" s="17" t="s">
        <v>20</v>
      </c>
      <c r="C20" s="18" t="s">
        <v>21</v>
      </c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</row>
    <row r="21" spans="1:14" x14ac:dyDescent="0.25">
      <c r="A21" s="16" t="s">
        <v>25</v>
      </c>
      <c r="B21" s="17" t="s">
        <v>20</v>
      </c>
      <c r="C21" s="18" t="s">
        <v>21</v>
      </c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</row>
    <row r="22" spans="1:14" x14ac:dyDescent="0.25">
      <c r="A22" s="16" t="s">
        <v>26</v>
      </c>
      <c r="B22" s="17" t="s">
        <v>20</v>
      </c>
      <c r="C22" s="18" t="s">
        <v>21</v>
      </c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</row>
    <row r="23" spans="1:14" x14ac:dyDescent="0.25">
      <c r="A23" s="16" t="s">
        <v>27</v>
      </c>
      <c r="B23" s="17" t="s">
        <v>20</v>
      </c>
      <c r="C23" s="18" t="s">
        <v>21</v>
      </c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</row>
    <row r="24" spans="1:14" x14ac:dyDescent="0.25">
      <c r="A24" s="19" t="s">
        <v>28</v>
      </c>
      <c r="B24" s="20" t="s">
        <v>20</v>
      </c>
      <c r="C24" s="21" t="s">
        <v>21</v>
      </c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</row>
    <row r="25" spans="1:14" x14ac:dyDescent="0.25">
      <c r="B25" s="2"/>
      <c r="C25" s="2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</row>
    <row r="26" spans="1:14" x14ac:dyDescent="0.25">
      <c r="A26" s="2"/>
    </row>
    <row r="27" spans="1:14" x14ac:dyDescent="0.25">
      <c r="A27" s="6" t="s">
        <v>29</v>
      </c>
    </row>
    <row r="28" spans="1:14" x14ac:dyDescent="0.25">
      <c r="A28" s="2" t="s">
        <v>30</v>
      </c>
    </row>
    <row r="29" spans="1:14" x14ac:dyDescent="0.25">
      <c r="A29" s="2" t="s">
        <v>31</v>
      </c>
    </row>
    <row r="30" spans="1:14" x14ac:dyDescent="0.25">
      <c r="A30" s="2"/>
    </row>
    <row r="31" spans="1:14" x14ac:dyDescent="0.25">
      <c r="A31" s="2"/>
    </row>
    <row r="32" spans="1:14" x14ac:dyDescent="0.25">
      <c r="A32" s="7"/>
    </row>
    <row r="33" spans="1:12" x14ac:dyDescent="0.25">
      <c r="A33" s="7"/>
    </row>
    <row r="34" spans="1:12" x14ac:dyDescent="0.25">
      <c r="A34" s="23" t="s">
        <v>32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</row>
    <row r="35" spans="1:12" x14ac:dyDescent="0.25">
      <c r="A35" s="4" t="s">
        <v>33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</row>
    <row r="37" spans="1:12" x14ac:dyDescent="0.25">
      <c r="A37" s="24" t="s">
        <v>34</v>
      </c>
    </row>
    <row r="38" spans="1:12" x14ac:dyDescent="0.25">
      <c r="A38" t="s">
        <v>35</v>
      </c>
    </row>
    <row r="40" spans="1:12" x14ac:dyDescent="0.25">
      <c r="A40" s="6" t="s">
        <v>36</v>
      </c>
    </row>
    <row r="41" spans="1:12" x14ac:dyDescent="0.25">
      <c r="A41" s="2" t="s">
        <v>37</v>
      </c>
    </row>
    <row r="42" spans="1:12" x14ac:dyDescent="0.25">
      <c r="A42" s="25" t="s">
        <v>38</v>
      </c>
    </row>
    <row r="43" spans="1:12" x14ac:dyDescent="0.25">
      <c r="B43" s="7"/>
      <c r="C43" s="7"/>
      <c r="D43" s="7"/>
      <c r="E43" s="7"/>
      <c r="F43" s="7"/>
      <c r="G43" s="7"/>
    </row>
    <row r="44" spans="1:12" x14ac:dyDescent="0.25">
      <c r="A44" s="26"/>
      <c r="B44" s="7"/>
      <c r="C44" s="7"/>
      <c r="D44" s="7"/>
      <c r="E44" s="7"/>
      <c r="F44" s="7"/>
      <c r="G44" s="7"/>
    </row>
  </sheetData>
  <hyperlinks>
    <hyperlink ref="A42" r:id="rId1" display="https://www.mmr.cz/cs/microsites/uzemni-dimenze/map-kap/stratigicke_ramce_map . Na území hlavního města Prahy je SR MAP uveřejněn na webových stránkách městské části, resp. správního obvodu ORP. " xr:uid="{00000000-0004-0000-0300-000000000000}"/>
  </hyperlinks>
  <pageMargins left="0.7" right="0.7" top="0.78740157499999996" bottom="0.78740157499999996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5</vt:i4>
      </vt:variant>
    </vt:vector>
  </HeadingPairs>
  <TitlesOfParts>
    <vt:vector size="9" baseType="lpstr">
      <vt:lpstr>6.1 ZŠ IROP</vt:lpstr>
      <vt:lpstr>6.2 MŠ IROP</vt:lpstr>
      <vt:lpstr>6.3 zájmové, neformální (bez A)</vt:lpstr>
      <vt:lpstr>Pokyny, info</vt:lpstr>
      <vt:lpstr>'6.1 ZŠ IROP'!Názvy_tisku</vt:lpstr>
      <vt:lpstr>'6.2 MŠ IROP'!Názvy_tisku</vt:lpstr>
      <vt:lpstr>'6.1 ZŠ IROP'!Oblast_tisku</vt:lpstr>
      <vt:lpstr>'6.3 zájmové, neformální (bez A)'!Oblast_tisku</vt:lpstr>
      <vt:lpstr>'6.1 ZŠ IROP'!OLE_LINK1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Ucet</dc:creator>
  <cp:lastModifiedBy>Libor Kudrna</cp:lastModifiedBy>
  <cp:lastPrinted>2023-09-21T11:56:06Z</cp:lastPrinted>
  <dcterms:created xsi:type="dcterms:W3CDTF">2022-05-13T16:50:13Z</dcterms:created>
  <dcterms:modified xsi:type="dcterms:W3CDTF">2023-09-21T12:47:24Z</dcterms:modified>
</cp:coreProperties>
</file>