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mmrcz.sharepoint.com/sites/OPTP2021-2027/Sdilene dokumenty/19. NPO 4.1.4/Nová výzva - CRR/Výzva_4.1.4 CRR_final/Metodika + přílohy/"/>
    </mc:Choice>
  </mc:AlternateContent>
  <xr:revisionPtr revIDLastSave="2" documentId="13_ncr:1_{9EAD7458-094B-493A-B4D7-A68C48DA739B}" xr6:coauthVersionLast="47" xr6:coauthVersionMax="47" xr10:uidLastSave="{43D174F8-4A06-4CD9-8BCA-B1B328C76E34}"/>
  <bookViews>
    <workbookView xWindow="28680" yWindow="-120" windowWidth="29040" windowHeight="17520" xr2:uid="{00000000-000D-0000-FFFF-FFFF00000000}"/>
  </bookViews>
  <sheets>
    <sheet name="Titulní strana" sheetId="1" r:id="rId1"/>
    <sheet name=" Rekapitulace osob. výdajů" sheetId="2" r:id="rId2"/>
  </sheets>
  <definedNames>
    <definedName name="_xlnm.Print_Area" localSheetId="1">' Rekapitulace osob. výdajů'!$B$1:$P$47</definedName>
    <definedName name="Z_07686785_2654_4FB1_9FAF_FA81226CC5E6_.wvu.PrintArea" localSheetId="1" hidden="1">' Rekapitulace osob. výdajů'!$B$1:$M$46</definedName>
    <definedName name="Z_27D8E706_4DF5_4841_8B57_F56464D2F3E1_.wvu.PrintArea" localSheetId="1" hidden="1">' Rekapitulace osob. výdajů'!$B$1:$M$46</definedName>
    <definedName name="Z_4E0D7C99_3702_4819_BE3C_BE83F021D4AC_.wvu.PrintArea" localSheetId="1" hidden="1">' Rekapitulace osob. výdajů'!$B$1:$M$46</definedName>
    <definedName name="Z_51C7B5E0_7827_448E_ADA6_A71B84910118_.wvu.PrintArea" localSheetId="1" hidden="1">' Rekapitulace osob. výdajů'!$B$1:$M$46</definedName>
    <definedName name="Z_87CDC38D_F382_44CC_9CD0_ABF515679A6A_.wvu.PrintArea" localSheetId="1" hidden="1">' Rekapitulace osob. výdajů'!$B$1:$M$46</definedName>
    <definedName name="Z_DF2F8F12_859C_4690_9308_B1AE1042871C_.wvu.PrintArea" localSheetId="1" hidden="1">' Rekapitulace osob. výdajů'!$B$1:$M$46</definedName>
    <definedName name="Z_F8194FAE_C62B_4B91_9A01_383C3787EF76_.wvu.PrintArea" localSheetId="1" hidden="1">' Rekapitulace osob. výdajů'!$B$1:$M$46</definedName>
  </definedNames>
  <calcPr calcId="191028"/>
  <customWorkbookViews>
    <customWorkbookView name="Magdalena Rybářová – osobní zobrazení" guid="{F8194FAE-C62B-4B91-9A01-383C3787EF76}" mergeInterval="0" personalView="1" maximized="1" windowWidth="1916" windowHeight="935" activeSheetId="2" showComments="commIndAndComment"/>
    <customWorkbookView name="kurikova - vlastní zobrazení" guid="{DF2F8F12-859C-4690-9308-B1AE1042871C}" mergeInterval="0" personalView="1" maximized="1" windowWidth="1276" windowHeight="628" activeSheetId="1"/>
    <customWorkbookView name="Janurova - vlastní zobrazení" guid="{27D8E706-4DF5-4841-8B57-F56464D2F3E1}" mergeInterval="0" personalView="1" maximized="1" windowWidth="1020" windowHeight="596" activeSheetId="1"/>
    <customWorkbookView name="Taterová Hana – osobní zobrazení" guid="{87CDC38D-F382-44CC-9CD0-ABF515679A6A}" mergeInterval="0" personalView="1" maximized="1" windowWidth="1676" windowHeight="835" activeSheetId="1"/>
    <customWorkbookView name="Eva Karlíková – osobní zobrazení" guid="{07686785-2654-4FB1-9FAF-FA81226CC5E6}" mergeInterval="0" personalView="1" maximized="1" windowWidth="1916" windowHeight="975" activeSheetId="1"/>
    <customWorkbookView name="mikhel – osobní zobrazení" guid="{4E0D7C99-3702-4819-BE3C-BE83F021D4AC}" mergeInterval="0" personalView="1" maximized="1" windowWidth="1676" windowHeight="825" activeSheetId="1"/>
    <customWorkbookView name="PC1 - vlastní zobrazení" guid="{51C7B5E0-7827-448E-ADA6-A71B84910118}" mergeInterval="0" personalView="1" maximized="1" xWindow="1" yWindow="1" windowWidth="1280" windowHeight="80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5" i="2" l="1"/>
  <c r="M15" i="2"/>
  <c r="K14" i="2"/>
  <c r="O15" i="2"/>
  <c r="N33" i="2" l="1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M16" i="2"/>
  <c r="M26" i="2"/>
  <c r="M25" i="2"/>
  <c r="M24" i="2"/>
  <c r="M23" i="2"/>
  <c r="M20" i="2"/>
  <c r="M19" i="2"/>
  <c r="M17" i="2"/>
  <c r="M18" i="2"/>
  <c r="Q22" i="2"/>
  <c r="M30" i="2"/>
  <c r="M31" i="2"/>
  <c r="Q25" i="2"/>
  <c r="M32" i="2"/>
  <c r="M29" i="2"/>
  <c r="M28" i="2"/>
  <c r="M27" i="2"/>
  <c r="M14" i="2"/>
  <c r="H33" i="2"/>
  <c r="K33" i="2"/>
  <c r="R19" i="2" l="1"/>
  <c r="R25" i="2"/>
  <c r="O33" i="2"/>
  <c r="R20" i="2"/>
  <c r="R23" i="2"/>
  <c r="R24" i="2"/>
  <c r="Q24" i="2"/>
  <c r="Q20" i="2"/>
  <c r="Q19" i="2"/>
  <c r="Q23" i="2"/>
  <c r="L33" i="2"/>
  <c r="M22" i="2"/>
  <c r="R22" i="2" s="1"/>
  <c r="M21" i="2"/>
  <c r="R21" i="2" s="1"/>
  <c r="Q21" i="2"/>
  <c r="R14" i="2"/>
  <c r="Q16" i="2"/>
  <c r="Q17" i="2"/>
  <c r="Q18" i="2"/>
  <c r="Q26" i="2"/>
  <c r="Q27" i="2"/>
  <c r="Q28" i="2"/>
  <c r="Q29" i="2"/>
  <c r="Q30" i="2"/>
  <c r="Q31" i="2"/>
  <c r="Q32" i="2"/>
  <c r="R15" i="2"/>
  <c r="R16" i="2"/>
  <c r="R18" i="2"/>
  <c r="R26" i="2"/>
  <c r="R27" i="2"/>
  <c r="R28" i="2"/>
  <c r="R29" i="2"/>
  <c r="R30" i="2"/>
  <c r="R31" i="2"/>
  <c r="R17" i="2"/>
  <c r="R32" i="2"/>
  <c r="M33" i="2" l="1"/>
  <c r="Q33" i="2"/>
  <c r="R33" i="2"/>
</calcChain>
</file>

<file path=xl/sharedStrings.xml><?xml version="1.0" encoding="utf-8"?>
<sst xmlns="http://schemas.openxmlformats.org/spreadsheetml/2006/main" count="66" uniqueCount="55">
  <si>
    <t>REKAPITULACE OSOBNÍ VÝDAJŮ</t>
  </si>
  <si>
    <t>Číslo projektu:</t>
  </si>
  <si>
    <t>Název příjemce:</t>
  </si>
  <si>
    <t>Název projektu:</t>
  </si>
  <si>
    <t>Sledované období:</t>
  </si>
  <si>
    <t>Počet měsíců sledovaného období:</t>
  </si>
  <si>
    <t>Platová třída</t>
  </si>
  <si>
    <t>Platový stupeň</t>
  </si>
  <si>
    <t>Vykázání změn/poznámka (v případě změny stručně popište a uveďte původní a aktuální stav, např. nový nástup - datum, datum zapojení do projektu, odchod na MD - datum, ukončení služebního/pracovního poměru - datum, změna úvazku - datum, změna platového stupně a třídy zaměstnance apod.)</t>
  </si>
  <si>
    <t>xxx</t>
  </si>
  <si>
    <t>Celkem sledované období</t>
  </si>
  <si>
    <r>
      <t xml:space="preserve">Vypracoval/a </t>
    </r>
    <r>
      <rPr>
        <sz val="10"/>
        <rFont val="Arial"/>
        <family val="2"/>
        <charset val="238"/>
      </rPr>
      <t>(titul, jméno, příjmení)</t>
    </r>
    <r>
      <rPr>
        <b/>
        <sz val="10"/>
        <rFont val="Arial"/>
        <family val="2"/>
        <charset val="238"/>
      </rPr>
      <t>:</t>
    </r>
  </si>
  <si>
    <t>Datum:</t>
  </si>
  <si>
    <t>PŘÍLOHA Č. 2</t>
  </si>
  <si>
    <t>Pracovní poměr (PP)/služební poměr (SP)/pracovní poměr na služebním místě (PPSM)/DPČ</t>
  </si>
  <si>
    <t>Zdroj financování:</t>
  </si>
  <si>
    <t>Národní plán obnovy - subkomponenta 4.1.4 Zefektivnění a posílení implementace NPO</t>
  </si>
  <si>
    <t>Metodiky pro dokladování osobních výdajů při implementaci Recovery and Resilience Facility pro služební / pracovní místa hrazená ze subkomponenty 4.1.4 Zefektivnění a posílení implementace Národního plánu obnovy</t>
  </si>
  <si>
    <t>Poř. číslo</t>
  </si>
  <si>
    <t>SP</t>
  </si>
  <si>
    <t>Stručný popis pozice</t>
  </si>
  <si>
    <t xml:space="preserve">Výše úvazku </t>
  </si>
  <si>
    <t>Hodinová odměna v rámci DPČ (v Kč)</t>
  </si>
  <si>
    <t>Číslo komponenty (reformy/investice), v rámci které je činnost vykazována;*</t>
  </si>
  <si>
    <t xml:space="preserve">Ad sloupec (1): u průřezovných agend bude vyplněno "nerelevantní" </t>
  </si>
  <si>
    <t>Pozice (pro HPP i pro DPČ)</t>
  </si>
  <si>
    <t>Celková odměna DPČ za celé sledované období (v Kč)</t>
  </si>
  <si>
    <t>Je nutné vykázat VŠECHNY zaměstnané osoby ve sledovaném období včetně těch, které již pracovní / služební poměr ukončily. Vykazují se všechny osoby, na které byly využity finanční prostředky NPO, subkomponenta 4.1.4</t>
  </si>
  <si>
    <t>4.1.</t>
  </si>
  <si>
    <t>Administrátor výzev</t>
  </si>
  <si>
    <t>Administrativní příprava subkomponenty 4.1.4.</t>
  </si>
  <si>
    <t>Nerelevantní</t>
  </si>
  <si>
    <t>Koordinátor</t>
  </si>
  <si>
    <t>Koordinace aktivit v rámci NPO na MMR</t>
  </si>
  <si>
    <t>DPČ</t>
  </si>
  <si>
    <t xml:space="preserve"> -</t>
  </si>
  <si>
    <t xml:space="preserve"> - </t>
  </si>
  <si>
    <t>Vzor</t>
  </si>
  <si>
    <t xml:space="preserve">Vysvětlivky: </t>
  </si>
  <si>
    <t>-</t>
  </si>
  <si>
    <t>Osobní číslo zaměstnance</t>
  </si>
  <si>
    <t>XXXX</t>
  </si>
  <si>
    <t>Přepočet skutečně odpracovaných hodin v rámci DPČ na FTE</t>
  </si>
  <si>
    <t xml:space="preserve">Způsobilé osobní výdaje vč. příslušenství
(v Kč) </t>
  </si>
  <si>
    <t>Ad sloupec (4) a (5): odpovídá charakteristice služebního místa / popisu pracovní místa / DPČ</t>
  </si>
  <si>
    <t xml:space="preserve">Ad sloupec (3): uvádějte vždy označení služebního / pracovního místa dle platné systemizace, u DPČ uvádějte "nerelevantní" </t>
  </si>
  <si>
    <t>Označení služebního / pracovního místa dle platné systemizace (organizační struktury)</t>
  </si>
  <si>
    <t>Počet skutečně odpracovaných hodin v rámci DPČ ve sledovaném období 1.4.-30.6.2026</t>
  </si>
  <si>
    <t>Celkové výdaje (plat / mzda) za zaměstnance vč. příslušenství  za celé sledované období 1.4.-30. 6.2026 (v Kč)</t>
  </si>
  <si>
    <t>Počet skutečně odpracovaných hodin v rámci DPČ za červen 2026</t>
  </si>
  <si>
    <t>Přepočet skutečně odpracovaných hodin v rámci DPČ na FTE za červen 2026</t>
  </si>
  <si>
    <t>1. 4. 2026 - 30. 6. 2026</t>
  </si>
  <si>
    <t>Jeden řádek = jeden zaměstnanec a jeho celková odměna za celé sledované období, tj. celková vyplacená částka za období od 1. 4. 2026 - 30. 6. 2026. Je však nutné uvádět i zamětnance, kteří vykonávali implementaci pouze v části tohoto období.</t>
  </si>
  <si>
    <t>Platnost od 4. 3. 2026</t>
  </si>
  <si>
    <t>Účinnost od 4. 3.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</si>
</sst>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\)"/>
  </numFmts>
  <fonts count="17" x14ac:knownFonts="1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4"/>
      <name val="Times New Roman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i/>
      <sz val="10"/>
      <name val="Arial"/>
      <family val="2"/>
      <charset val="238"/>
    </font>
    <font>
      <b/>
      <u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131">
    <xf numFmtId="0" fontId="0" fillId="0" borderId="0" xfId="0"/>
    <xf numFmtId="0" fontId="1" fillId="0" borderId="0" xfId="2"/>
    <xf numFmtId="4" fontId="5" fillId="0" borderId="0" xfId="2" applyNumberFormat="1" applyFont="1" applyAlignment="1">
      <alignment horizontal="center" vertical="center"/>
    </xf>
    <xf numFmtId="49" fontId="5" fillId="0" borderId="0" xfId="2" applyNumberFormat="1" applyFont="1" applyAlignment="1" applyProtection="1">
      <alignment horizontal="center" vertical="center"/>
      <protection hidden="1"/>
    </xf>
    <xf numFmtId="0" fontId="1" fillId="0" borderId="4" xfId="2" applyBorder="1"/>
    <xf numFmtId="0" fontId="4" fillId="0" borderId="0" xfId="2" applyFont="1" applyAlignment="1">
      <alignment horizontal="left"/>
    </xf>
    <xf numFmtId="0" fontId="1" fillId="0" borderId="4" xfId="2" applyBorder="1" applyAlignment="1">
      <alignment horizontal="center"/>
    </xf>
    <xf numFmtId="0" fontId="1" fillId="0" borderId="3" xfId="2" applyBorder="1"/>
    <xf numFmtId="0" fontId="6" fillId="0" borderId="0" xfId="1"/>
    <xf numFmtId="0" fontId="11" fillId="0" borderId="0" xfId="1" applyFont="1"/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0" applyFont="1"/>
    <xf numFmtId="0" fontId="4" fillId="0" borderId="0" xfId="2" applyFont="1"/>
    <xf numFmtId="0" fontId="1" fillId="2" borderId="17" xfId="2" applyFill="1" applyBorder="1"/>
    <xf numFmtId="0" fontId="1" fillId="2" borderId="18" xfId="2" applyFill="1" applyBorder="1"/>
    <xf numFmtId="4" fontId="1" fillId="3" borderId="9" xfId="2" applyNumberFormat="1" applyFill="1" applyBorder="1" applyAlignment="1">
      <alignment horizontal="right"/>
    </xf>
    <xf numFmtId="4" fontId="1" fillId="3" borderId="10" xfId="2" applyNumberFormat="1" applyFill="1" applyBorder="1" applyAlignment="1">
      <alignment horizontal="right"/>
    </xf>
    <xf numFmtId="0" fontId="4" fillId="3" borderId="7" xfId="2" applyFont="1" applyFill="1" applyBorder="1" applyAlignment="1">
      <alignment horizontal="center"/>
    </xf>
    <xf numFmtId="0" fontId="4" fillId="3" borderId="8" xfId="2" applyFont="1" applyFill="1" applyBorder="1" applyAlignment="1">
      <alignment horizontal="center"/>
    </xf>
    <xf numFmtId="4" fontId="1" fillId="0" borderId="4" xfId="2" applyNumberFormat="1" applyBorder="1"/>
    <xf numFmtId="4" fontId="4" fillId="3" borderId="7" xfId="2" applyNumberFormat="1" applyFont="1" applyFill="1" applyBorder="1" applyAlignment="1">
      <alignment horizontal="right"/>
    </xf>
    <xf numFmtId="164" fontId="1" fillId="2" borderId="18" xfId="2" applyNumberFormat="1" applyFill="1" applyBorder="1" applyAlignment="1">
      <alignment horizontal="center"/>
    </xf>
    <xf numFmtId="0" fontId="4" fillId="3" borderId="10" xfId="2" applyFont="1" applyFill="1" applyBorder="1" applyAlignment="1">
      <alignment horizontal="left" vertical="center" wrapText="1"/>
    </xf>
    <xf numFmtId="0" fontId="4" fillId="3" borderId="10" xfId="2" applyFont="1" applyFill="1" applyBorder="1" applyAlignment="1">
      <alignment horizontal="left"/>
    </xf>
    <xf numFmtId="0" fontId="1" fillId="0" borderId="0" xfId="2" applyAlignment="1">
      <alignment horizontal="left"/>
    </xf>
    <xf numFmtId="0" fontId="1" fillId="0" borderId="13" xfId="2" applyBorder="1" applyAlignment="1">
      <alignment horizontal="left"/>
    </xf>
    <xf numFmtId="0" fontId="1" fillId="0" borderId="4" xfId="2" applyBorder="1" applyAlignment="1">
      <alignment horizontal="left"/>
    </xf>
    <xf numFmtId="14" fontId="4" fillId="0" borderId="0" xfId="2" applyNumberFormat="1" applyFont="1"/>
    <xf numFmtId="0" fontId="4" fillId="3" borderId="7" xfId="2" applyFont="1" applyFill="1" applyBorder="1" applyAlignment="1">
      <alignment horizontal="center" wrapText="1"/>
    </xf>
    <xf numFmtId="0" fontId="13" fillId="0" borderId="0" xfId="1" applyFont="1"/>
    <xf numFmtId="0" fontId="1" fillId="0" borderId="3" xfId="2" applyBorder="1" applyAlignment="1">
      <alignment horizontal="center"/>
    </xf>
    <xf numFmtId="0" fontId="1" fillId="0" borderId="27" xfId="2" applyBorder="1" applyAlignment="1">
      <alignment horizontal="center"/>
    </xf>
    <xf numFmtId="0" fontId="1" fillId="0" borderId="3" xfId="2" applyBorder="1" applyAlignment="1">
      <alignment horizontal="left"/>
    </xf>
    <xf numFmtId="0" fontId="4" fillId="3" borderId="7" xfId="2" applyFont="1" applyFill="1" applyBorder="1" applyAlignment="1">
      <alignment horizontal="left" wrapText="1"/>
    </xf>
    <xf numFmtId="0" fontId="1" fillId="0" borderId="30" xfId="2" applyBorder="1" applyAlignment="1">
      <alignment horizontal="center"/>
    </xf>
    <xf numFmtId="0" fontId="1" fillId="0" borderId="23" xfId="2" applyBorder="1" applyAlignment="1">
      <alignment horizontal="center"/>
    </xf>
    <xf numFmtId="0" fontId="1" fillId="5" borderId="3" xfId="2" applyFill="1" applyBorder="1"/>
    <xf numFmtId="4" fontId="4" fillId="3" borderId="33" xfId="2" applyNumberFormat="1" applyFont="1" applyFill="1" applyBorder="1" applyAlignment="1">
      <alignment horizontal="right"/>
    </xf>
    <xf numFmtId="0" fontId="1" fillId="2" borderId="34" xfId="2" applyFill="1" applyBorder="1"/>
    <xf numFmtId="0" fontId="4" fillId="0" borderId="4" xfId="2" applyFont="1" applyBorder="1"/>
    <xf numFmtId="0" fontId="4" fillId="0" borderId="3" xfId="2" applyFont="1" applyBorder="1"/>
    <xf numFmtId="0" fontId="1" fillId="0" borderId="0" xfId="0" applyFont="1"/>
    <xf numFmtId="0" fontId="1" fillId="0" borderId="0" xfId="0" applyFont="1" applyAlignment="1">
      <alignment horizontal="left" vertical="center" indent="1"/>
    </xf>
    <xf numFmtId="0" fontId="1" fillId="5" borderId="10" xfId="2" applyFill="1" applyBorder="1"/>
    <xf numFmtId="0" fontId="4" fillId="0" borderId="0" xfId="2" applyFont="1" applyAlignment="1">
      <alignment horizontal="center" vertical="center" wrapText="1"/>
    </xf>
    <xf numFmtId="164" fontId="1" fillId="5" borderId="32" xfId="2" applyNumberFormat="1" applyFill="1" applyBorder="1" applyAlignment="1">
      <alignment horizontal="center"/>
    </xf>
    <xf numFmtId="164" fontId="1" fillId="4" borderId="31" xfId="2" applyNumberFormat="1" applyFill="1" applyBorder="1" applyAlignment="1">
      <alignment horizontal="center"/>
    </xf>
    <xf numFmtId="164" fontId="1" fillId="4" borderId="36" xfId="2" applyNumberFormat="1" applyFill="1" applyBorder="1" applyAlignment="1">
      <alignment horizontal="center"/>
    </xf>
    <xf numFmtId="164" fontId="1" fillId="4" borderId="32" xfId="2" applyNumberFormat="1" applyFill="1" applyBorder="1" applyAlignment="1">
      <alignment horizontal="center"/>
    </xf>
    <xf numFmtId="164" fontId="1" fillId="3" borderId="40" xfId="2" applyNumberFormat="1" applyFill="1" applyBorder="1" applyAlignment="1">
      <alignment horizontal="center"/>
    </xf>
    <xf numFmtId="0" fontId="1" fillId="6" borderId="0" xfId="2" applyFill="1" applyAlignment="1">
      <alignment horizontal="center"/>
    </xf>
    <xf numFmtId="17" fontId="1" fillId="0" borderId="0" xfId="2" applyNumberFormat="1" applyAlignment="1">
      <alignment horizontal="center"/>
    </xf>
    <xf numFmtId="0" fontId="1" fillId="0" borderId="0" xfId="2" applyAlignment="1">
      <alignment horizontal="center"/>
    </xf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center" wrapText="1"/>
    </xf>
    <xf numFmtId="4" fontId="4" fillId="0" borderId="0" xfId="2" applyNumberFormat="1" applyFont="1" applyAlignment="1">
      <alignment horizontal="right"/>
    </xf>
    <xf numFmtId="164" fontId="1" fillId="7" borderId="32" xfId="2" applyNumberFormat="1" applyFill="1" applyBorder="1" applyAlignment="1">
      <alignment horizontal="center"/>
    </xf>
    <xf numFmtId="4" fontId="1" fillId="5" borderId="17" xfId="2" applyNumberFormat="1" applyFill="1" applyBorder="1"/>
    <xf numFmtId="4" fontId="1" fillId="5" borderId="18" xfId="2" applyNumberFormat="1" applyFill="1" applyBorder="1"/>
    <xf numFmtId="4" fontId="1" fillId="8" borderId="30" xfId="2" applyNumberFormat="1" applyFill="1" applyBorder="1"/>
    <xf numFmtId="14" fontId="15" fillId="0" borderId="2" xfId="2" applyNumberFormat="1" applyFont="1" applyBorder="1" applyAlignment="1">
      <alignment horizontal="center"/>
    </xf>
    <xf numFmtId="0" fontId="15" fillId="0" borderId="4" xfId="2" applyFont="1" applyBorder="1" applyAlignment="1">
      <alignment horizontal="left"/>
    </xf>
    <xf numFmtId="0" fontId="15" fillId="0" borderId="4" xfId="2" applyFont="1" applyBorder="1"/>
    <xf numFmtId="0" fontId="15" fillId="0" borderId="4" xfId="2" applyFont="1" applyBorder="1" applyAlignment="1">
      <alignment horizontal="center"/>
    </xf>
    <xf numFmtId="4" fontId="15" fillId="5" borderId="34" xfId="2" applyNumberFormat="1" applyFont="1" applyFill="1" applyBorder="1"/>
    <xf numFmtId="4" fontId="15" fillId="0" borderId="4" xfId="2" applyNumberFormat="1" applyFont="1" applyBorder="1"/>
    <xf numFmtId="4" fontId="15" fillId="8" borderId="30" xfId="2" applyNumberFormat="1" applyFont="1" applyFill="1" applyBorder="1"/>
    <xf numFmtId="4" fontId="15" fillId="3" borderId="9" xfId="2" applyNumberFormat="1" applyFont="1" applyFill="1" applyBorder="1" applyAlignment="1">
      <alignment horizontal="right"/>
    </xf>
    <xf numFmtId="4" fontId="15" fillId="5" borderId="17" xfId="2" applyNumberFormat="1" applyFont="1" applyFill="1" applyBorder="1"/>
    <xf numFmtId="4" fontId="15" fillId="3" borderId="10" xfId="2" applyNumberFormat="1" applyFont="1" applyFill="1" applyBorder="1" applyAlignment="1">
      <alignment horizontal="right"/>
    </xf>
    <xf numFmtId="0" fontId="15" fillId="0" borderId="4" xfId="2" applyFont="1" applyBorder="1" applyAlignment="1">
      <alignment wrapText="1"/>
    </xf>
    <xf numFmtId="0" fontId="15" fillId="5" borderId="9" xfId="2" applyFont="1" applyFill="1" applyBorder="1"/>
    <xf numFmtId="0" fontId="15" fillId="5" borderId="10" xfId="2" applyFont="1" applyFill="1" applyBorder="1"/>
    <xf numFmtId="0" fontId="16" fillId="0" borderId="0" xfId="2" applyFont="1"/>
    <xf numFmtId="4" fontId="4" fillId="3" borderId="7" xfId="2" applyNumberFormat="1" applyFont="1" applyFill="1" applyBorder="1" applyAlignment="1">
      <alignment horizontal="center"/>
    </xf>
    <xf numFmtId="2" fontId="15" fillId="6" borderId="4" xfId="2" applyNumberFormat="1" applyFont="1" applyFill="1" applyBorder="1" applyAlignment="1">
      <alignment wrapText="1"/>
    </xf>
    <xf numFmtId="0" fontId="1" fillId="6" borderId="0" xfId="2" applyFill="1"/>
    <xf numFmtId="164" fontId="1" fillId="7" borderId="36" xfId="2" applyNumberFormat="1" applyFill="1" applyBorder="1" applyAlignment="1">
      <alignment horizontal="center"/>
    </xf>
    <xf numFmtId="2" fontId="15" fillId="6" borderId="13" xfId="2" applyNumberFormat="1" applyFont="1" applyFill="1" applyBorder="1" applyAlignment="1">
      <alignment wrapText="1"/>
    </xf>
    <xf numFmtId="0" fontId="15" fillId="9" borderId="3" xfId="2" applyFont="1" applyFill="1" applyBorder="1" applyAlignment="1">
      <alignment horizontal="center"/>
    </xf>
    <xf numFmtId="164" fontId="1" fillId="7" borderId="33" xfId="2" applyNumberFormat="1" applyFill="1" applyBorder="1" applyAlignment="1">
      <alignment horizontal="center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14" fillId="0" borderId="0" xfId="1" applyFont="1" applyAlignment="1">
      <alignment horizontal="center" vertical="center" wrapText="1"/>
    </xf>
    <xf numFmtId="0" fontId="0" fillId="0" borderId="0" xfId="0"/>
    <xf numFmtId="0" fontId="1" fillId="4" borderId="20" xfId="2" applyFill="1" applyBorder="1" applyAlignment="1">
      <alignment horizontal="center" vertical="center" wrapText="1"/>
    </xf>
    <xf numFmtId="0" fontId="1" fillId="4" borderId="29" xfId="2" applyFill="1" applyBorder="1" applyAlignment="1">
      <alignment horizontal="center" vertical="center" wrapText="1"/>
    </xf>
    <xf numFmtId="0" fontId="1" fillId="4" borderId="38" xfId="2" applyFill="1" applyBorder="1" applyAlignment="1">
      <alignment vertical="center"/>
    </xf>
    <xf numFmtId="0" fontId="0" fillId="4" borderId="39" xfId="0" applyFill="1" applyBorder="1" applyAlignment="1">
      <alignment vertical="center"/>
    </xf>
    <xf numFmtId="0" fontId="1" fillId="7" borderId="11" xfId="2" applyFill="1" applyBorder="1" applyAlignment="1">
      <alignment horizontal="center" vertical="center" wrapText="1"/>
    </xf>
    <xf numFmtId="0" fontId="1" fillId="7" borderId="31" xfId="2" applyFill="1" applyBorder="1" applyAlignment="1">
      <alignment horizontal="center" vertical="center" wrapText="1"/>
    </xf>
    <xf numFmtId="0" fontId="1" fillId="4" borderId="11" xfId="2" applyFill="1" applyBorder="1" applyAlignment="1">
      <alignment horizontal="center" vertical="center" wrapText="1"/>
    </xf>
    <xf numFmtId="0" fontId="1" fillId="4" borderId="31" xfId="2" applyFill="1" applyBorder="1" applyAlignment="1">
      <alignment horizontal="center" vertical="center" wrapText="1"/>
    </xf>
    <xf numFmtId="0" fontId="1" fillId="7" borderId="46" xfId="2" applyFill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0" xfId="2" applyFont="1" applyAlignment="1">
      <alignment horizontal="left"/>
    </xf>
    <xf numFmtId="0" fontId="1" fillId="4" borderId="12" xfId="2" applyFill="1" applyBorder="1" applyAlignment="1">
      <alignment horizontal="center" vertical="center" wrapText="1"/>
    </xf>
    <xf numFmtId="0" fontId="1" fillId="4" borderId="1" xfId="2" applyFill="1" applyBorder="1" applyAlignment="1">
      <alignment horizontal="center" vertical="center" wrapText="1"/>
    </xf>
    <xf numFmtId="0" fontId="1" fillId="0" borderId="43" xfId="2" applyBorder="1" applyAlignment="1">
      <alignment horizontal="center"/>
    </xf>
    <xf numFmtId="0" fontId="1" fillId="0" borderId="23" xfId="2" applyBorder="1" applyAlignment="1">
      <alignment horizontal="center"/>
    </xf>
    <xf numFmtId="0" fontId="1" fillId="0" borderId="41" xfId="2" applyBorder="1" applyAlignment="1">
      <alignment horizontal="center"/>
    </xf>
    <xf numFmtId="0" fontId="1" fillId="3" borderId="24" xfId="2" applyFill="1" applyBorder="1" applyAlignment="1">
      <alignment horizontal="left"/>
    </xf>
    <xf numFmtId="0" fontId="1" fillId="3" borderId="44" xfId="2" applyFill="1" applyBorder="1" applyAlignment="1">
      <alignment horizontal="left"/>
    </xf>
    <xf numFmtId="0" fontId="1" fillId="3" borderId="21" xfId="2" applyFill="1" applyBorder="1" applyAlignment="1">
      <alignment horizontal="left"/>
    </xf>
    <xf numFmtId="0" fontId="1" fillId="3" borderId="14" xfId="2" applyFill="1" applyBorder="1" applyAlignment="1">
      <alignment horizontal="left"/>
    </xf>
    <xf numFmtId="0" fontId="1" fillId="3" borderId="10" xfId="2" applyFill="1" applyBorder="1" applyAlignment="1">
      <alignment horizontal="left"/>
    </xf>
    <xf numFmtId="0" fontId="1" fillId="3" borderId="22" xfId="2" applyFill="1" applyBorder="1" applyAlignment="1">
      <alignment horizontal="left"/>
    </xf>
    <xf numFmtId="0" fontId="1" fillId="3" borderId="5" xfId="2" applyFill="1" applyBorder="1" applyAlignment="1">
      <alignment horizontal="left"/>
    </xf>
    <xf numFmtId="0" fontId="1" fillId="3" borderId="45" xfId="2" applyFill="1" applyBorder="1" applyAlignment="1">
      <alignment horizontal="left"/>
    </xf>
    <xf numFmtId="0" fontId="1" fillId="3" borderId="19" xfId="2" applyFill="1" applyBorder="1" applyAlignment="1">
      <alignment horizontal="left"/>
    </xf>
    <xf numFmtId="0" fontId="1" fillId="3" borderId="6" xfId="2" applyFill="1" applyBorder="1" applyAlignment="1">
      <alignment horizontal="left"/>
    </xf>
    <xf numFmtId="0" fontId="1" fillId="3" borderId="9" xfId="2" applyFill="1" applyBorder="1" applyAlignment="1">
      <alignment horizontal="left"/>
    </xf>
    <xf numFmtId="0" fontId="1" fillId="3" borderId="25" xfId="2" applyFill="1" applyBorder="1" applyAlignment="1">
      <alignment horizontal="left"/>
    </xf>
    <xf numFmtId="0" fontId="4" fillId="0" borderId="37" xfId="2" applyFont="1" applyBorder="1" applyAlignment="1">
      <alignment horizontal="center"/>
    </xf>
    <xf numFmtId="0" fontId="4" fillId="0" borderId="35" xfId="2" applyFont="1" applyBorder="1" applyAlignment="1">
      <alignment horizontal="center"/>
    </xf>
    <xf numFmtId="0" fontId="4" fillId="0" borderId="42" xfId="2" applyFont="1" applyBorder="1" applyAlignment="1">
      <alignment horizontal="center"/>
    </xf>
    <xf numFmtId="0" fontId="1" fillId="6" borderId="26" xfId="2" applyFill="1" applyBorder="1" applyAlignment="1">
      <alignment horizontal="center"/>
    </xf>
    <xf numFmtId="0" fontId="1" fillId="6" borderId="27" xfId="2" applyFill="1" applyBorder="1" applyAlignment="1">
      <alignment horizontal="center"/>
    </xf>
    <xf numFmtId="0" fontId="1" fillId="6" borderId="28" xfId="2" applyFill="1" applyBorder="1" applyAlignment="1">
      <alignment horizontal="center"/>
    </xf>
    <xf numFmtId="17" fontId="4" fillId="0" borderId="26" xfId="2" applyNumberFormat="1" applyFont="1" applyBorder="1" applyAlignment="1">
      <alignment horizontal="center"/>
    </xf>
    <xf numFmtId="17" fontId="4" fillId="0" borderId="27" xfId="2" applyNumberFormat="1" applyFont="1" applyBorder="1" applyAlignment="1">
      <alignment horizontal="center"/>
    </xf>
    <xf numFmtId="17" fontId="4" fillId="0" borderId="28" xfId="2" applyNumberFormat="1" applyFont="1" applyBorder="1" applyAlignment="1">
      <alignment horizontal="center"/>
    </xf>
    <xf numFmtId="0" fontId="12" fillId="2" borderId="15" xfId="2" applyFont="1" applyFill="1" applyBorder="1" applyAlignment="1">
      <alignment horizontal="center" vertical="center" wrapText="1"/>
    </xf>
    <xf numFmtId="0" fontId="12" fillId="2" borderId="16" xfId="2" applyFont="1" applyFill="1" applyBorder="1" applyAlignment="1">
      <alignment horizontal="center" vertical="center" wrapText="1"/>
    </xf>
    <xf numFmtId="0" fontId="1" fillId="3" borderId="21" xfId="2" applyFill="1" applyBorder="1" applyAlignment="1">
      <alignment horizontal="center" vertical="center" wrapText="1"/>
    </xf>
    <xf numFmtId="0" fontId="1" fillId="3" borderId="19" xfId="2" applyFill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_rekapitulace_final_mzdy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579764</xdr:colOff>
      <xdr:row>29</xdr:row>
      <xdr:rowOff>142171</xdr:rowOff>
    </xdr:from>
    <xdr:ext cx="184730" cy="937629"/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3A547FEF-A493-4E68-8D02-5BAFD7C3FCCB}"/>
            </a:ext>
          </a:extLst>
        </xdr:cNvPr>
        <xdr:cNvSpPr/>
      </xdr:nvSpPr>
      <xdr:spPr>
        <a:xfrm>
          <a:off x="7675889" y="6885871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endParaRPr lang="cs-CZ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twoCellAnchor editAs="oneCell">
    <xdr:from>
      <xdr:col>0</xdr:col>
      <xdr:colOff>600075</xdr:colOff>
      <xdr:row>2</xdr:row>
      <xdr:rowOff>123826</xdr:rowOff>
    </xdr:from>
    <xdr:to>
      <xdr:col>8</xdr:col>
      <xdr:colOff>1419225</xdr:colOff>
      <xdr:row>8</xdr:row>
      <xdr:rowOff>75044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838A54BE-FB62-EED8-2DDE-7D7865FA7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523876"/>
          <a:ext cx="5695950" cy="1151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printerSettings" Target="../printerSettings/printerSettings7.bin"/><Relationship Id="rId7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printerSettings" Target="../printerSettings/printerSettings10.bin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38"/>
  <sheetViews>
    <sheetView showGridLines="0" tabSelected="1" workbookViewId="0">
      <selection activeCell="G32" sqref="G32"/>
    </sheetView>
  </sheetViews>
  <sheetFormatPr defaultColWidth="9.140625" defaultRowHeight="15.75" x14ac:dyDescent="0.25"/>
  <cols>
    <col min="1" max="8" width="9.140625" style="8"/>
    <col min="9" max="9" width="24.140625" style="8" customWidth="1"/>
    <col min="10" max="16384" width="9.140625" style="8"/>
  </cols>
  <sheetData>
    <row r="13" spans="1:9" ht="30" x14ac:dyDescent="0.25">
      <c r="A13" s="84" t="s">
        <v>13</v>
      </c>
      <c r="B13" s="85"/>
      <c r="C13" s="85"/>
      <c r="D13" s="85"/>
      <c r="E13" s="85"/>
      <c r="F13" s="85"/>
      <c r="G13" s="85"/>
      <c r="H13" s="85"/>
      <c r="I13" s="85"/>
    </row>
    <row r="14" spans="1:9" ht="27.75" customHeight="1" x14ac:dyDescent="0.25">
      <c r="A14" s="88" t="s">
        <v>17</v>
      </c>
      <c r="B14" s="88"/>
      <c r="C14" s="88"/>
      <c r="D14" s="88"/>
      <c r="E14" s="88"/>
      <c r="F14" s="88"/>
      <c r="G14" s="88"/>
      <c r="H14" s="88"/>
      <c r="I14" s="88"/>
    </row>
    <row r="15" spans="1:9" x14ac:dyDescent="0.25">
      <c r="A15" s="88"/>
      <c r="B15" s="88"/>
      <c r="C15" s="88"/>
      <c r="D15" s="88"/>
      <c r="E15" s="88"/>
      <c r="F15" s="88"/>
      <c r="G15" s="88"/>
      <c r="H15" s="88"/>
      <c r="I15" s="88"/>
    </row>
    <row r="16" spans="1:9" ht="37.5" customHeight="1" x14ac:dyDescent="0.25">
      <c r="A16" s="88"/>
      <c r="B16" s="88"/>
      <c r="C16" s="88"/>
      <c r="D16" s="88"/>
      <c r="E16" s="88"/>
      <c r="F16" s="88"/>
      <c r="G16" s="88"/>
      <c r="H16" s="88"/>
      <c r="I16" s="88"/>
    </row>
    <row r="20" spans="1:9" ht="27.75" x14ac:dyDescent="0.25">
      <c r="A20" s="86" t="s">
        <v>0</v>
      </c>
      <c r="B20" s="83"/>
      <c r="C20" s="83"/>
      <c r="D20" s="83"/>
      <c r="E20" s="83"/>
      <c r="F20" s="83"/>
      <c r="G20" s="83"/>
      <c r="H20" s="83"/>
      <c r="I20" s="83"/>
    </row>
    <row r="21" spans="1:9" ht="27.75" x14ac:dyDescent="0.4">
      <c r="A21" s="87"/>
      <c r="B21" s="87"/>
      <c r="C21" s="87"/>
      <c r="D21" s="87"/>
      <c r="E21" s="87"/>
      <c r="F21" s="87"/>
      <c r="G21" s="87"/>
      <c r="H21" s="87"/>
      <c r="I21" s="87"/>
    </row>
    <row r="23" spans="1:9" ht="27.75" x14ac:dyDescent="0.4">
      <c r="A23" s="87"/>
      <c r="B23" s="87"/>
      <c r="C23" s="87"/>
      <c r="D23" s="87"/>
      <c r="E23" s="87"/>
      <c r="F23" s="87"/>
      <c r="G23" s="87"/>
      <c r="H23" s="87"/>
      <c r="I23" s="87"/>
    </row>
    <row r="26" spans="1:9" ht="27.75" x14ac:dyDescent="0.25">
      <c r="A26" s="82"/>
      <c r="B26" s="83"/>
      <c r="C26" s="83"/>
      <c r="D26" s="83"/>
      <c r="E26" s="83"/>
      <c r="F26" s="83"/>
      <c r="G26" s="83"/>
      <c r="H26" s="83"/>
      <c r="I26" s="83"/>
    </row>
    <row r="32" spans="1:9" ht="18" x14ac:dyDescent="0.25">
      <c r="B32" s="30"/>
    </row>
    <row r="33" spans="2:3" ht="18" x14ac:dyDescent="0.25">
      <c r="B33" s="30" t="s">
        <v>53</v>
      </c>
      <c r="C33" s="30"/>
    </row>
    <row r="34" spans="2:3" ht="18" x14ac:dyDescent="0.25">
      <c r="B34" s="30" t="s">
        <v>54</v>
      </c>
      <c r="C34" s="30"/>
    </row>
    <row r="38" spans="2:3" ht="18.75" x14ac:dyDescent="0.3">
      <c r="B38" s="9"/>
    </row>
  </sheetData>
  <customSheetViews>
    <customSheetView guid="{F8194FAE-C62B-4B91-9A01-383C3787EF76}">
      <selection activeCell="A13" sqref="A13:I13"/>
      <pageMargins left="0" right="0" top="0" bottom="0" header="0" footer="0"/>
      <pageSetup paperSize="9" orientation="portrait" r:id="rId1"/>
      <headerFooter alignWithMargins="0"/>
    </customSheetView>
    <customSheetView guid="{4E0D7C99-3702-4819-BE3C-BE83F021D4AC}">
      <selection activeCell="A13" sqref="A13:I13"/>
      <pageMargins left="0" right="0" top="0" bottom="0" header="0" footer="0"/>
      <pageSetup paperSize="9" orientation="portrait" r:id="rId2"/>
      <headerFooter alignWithMargins="0"/>
    </customSheetView>
    <customSheetView guid="{51C7B5E0-7827-448E-ADA6-A71B84910118}">
      <selection activeCell="A13" sqref="A13:I13"/>
      <pageMargins left="0" right="0" top="0" bottom="0" header="0" footer="0"/>
      <pageSetup paperSize="9" orientation="portrait" r:id="rId3"/>
      <headerFooter alignWithMargins="0"/>
    </customSheetView>
  </customSheetViews>
  <mergeCells count="6">
    <mergeCell ref="A26:I26"/>
    <mergeCell ref="A13:I13"/>
    <mergeCell ref="A20:I20"/>
    <mergeCell ref="A21:I21"/>
    <mergeCell ref="A23:I23"/>
    <mergeCell ref="A14:I16"/>
  </mergeCells>
  <pageMargins left="0.78740157499999996" right="0.78740157499999996" top="0.984251969" bottom="0.984251969" header="0.4921259845" footer="0.4921259845"/>
  <pageSetup paperSize="9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7"/>
  <sheetViews>
    <sheetView showGridLines="0" topLeftCell="D1" zoomScaleNormal="100" zoomScaleSheetLayoutView="100" workbookViewId="0">
      <selection activeCell="F8" sqref="F8:P8"/>
    </sheetView>
  </sheetViews>
  <sheetFormatPr defaultColWidth="9.140625" defaultRowHeight="12.75" x14ac:dyDescent="0.2"/>
  <cols>
    <col min="1" max="1" width="9.140625" style="1"/>
    <col min="2" max="2" width="17.140625" style="1" customWidth="1"/>
    <col min="3" max="4" width="20.7109375" style="1" customWidth="1"/>
    <col min="5" max="5" width="23.42578125" style="1" customWidth="1"/>
    <col min="6" max="6" width="30.42578125" style="1" customWidth="1"/>
    <col min="7" max="7" width="13.28515625" style="1" customWidth="1"/>
    <col min="8" max="9" width="8.28515625" style="1" customWidth="1"/>
    <col min="10" max="10" width="10.5703125" style="1" customWidth="1"/>
    <col min="11" max="11" width="15" style="1" customWidth="1"/>
    <col min="12" max="12" width="13.5703125" style="1" customWidth="1"/>
    <col min="13" max="15" width="14.85546875" style="1" customWidth="1"/>
    <col min="16" max="17" width="12.140625" style="1" customWidth="1"/>
    <col min="18" max="18" width="11.28515625" style="1" customWidth="1"/>
    <col min="19" max="19" width="30.85546875" style="1" customWidth="1"/>
    <col min="20" max="16384" width="9.140625" style="1"/>
  </cols>
  <sheetData>
    <row r="1" spans="1:19" ht="15.75" x14ac:dyDescent="0.25">
      <c r="B1" s="12"/>
      <c r="C1" s="12"/>
      <c r="D1" s="12"/>
      <c r="E1" s="12"/>
      <c r="F1" s="12"/>
      <c r="G1" s="12"/>
      <c r="H1" s="12"/>
      <c r="I1" s="12"/>
      <c r="K1" s="12"/>
      <c r="L1" s="12"/>
      <c r="M1" s="12"/>
      <c r="N1" s="12"/>
      <c r="O1" s="12"/>
      <c r="P1" s="10"/>
      <c r="Q1" s="10"/>
    </row>
    <row r="2" spans="1:19" ht="16.5" thickBot="1" x14ac:dyDescent="0.3">
      <c r="B2" s="12"/>
      <c r="C2" s="12"/>
      <c r="D2" s="12"/>
      <c r="E2" s="12"/>
      <c r="F2" s="12"/>
      <c r="G2" s="12"/>
      <c r="H2" s="12"/>
      <c r="I2" s="12"/>
      <c r="K2" s="12"/>
      <c r="L2" s="12"/>
      <c r="M2" s="12"/>
      <c r="N2" s="12"/>
      <c r="O2" s="12"/>
      <c r="P2" s="10"/>
      <c r="Q2" s="10"/>
    </row>
    <row r="3" spans="1:19" x14ac:dyDescent="0.2">
      <c r="B3" s="106" t="s">
        <v>15</v>
      </c>
      <c r="C3" s="107"/>
      <c r="D3" s="107"/>
      <c r="E3" s="108"/>
      <c r="F3" s="118" t="s">
        <v>16</v>
      </c>
      <c r="G3" s="119"/>
      <c r="H3" s="119"/>
      <c r="I3" s="119"/>
      <c r="J3" s="119"/>
      <c r="K3" s="119"/>
      <c r="L3" s="119"/>
      <c r="M3" s="119"/>
      <c r="N3" s="119"/>
      <c r="O3" s="119"/>
      <c r="P3" s="120"/>
      <c r="Q3" s="11"/>
    </row>
    <row r="4" spans="1:19" x14ac:dyDescent="0.2">
      <c r="B4" s="115" t="s">
        <v>1</v>
      </c>
      <c r="C4" s="116"/>
      <c r="D4" s="116"/>
      <c r="E4" s="117"/>
      <c r="F4" s="121"/>
      <c r="G4" s="122"/>
      <c r="H4" s="122"/>
      <c r="I4" s="122"/>
      <c r="J4" s="122"/>
      <c r="K4" s="122"/>
      <c r="L4" s="122"/>
      <c r="M4" s="122"/>
      <c r="N4" s="122"/>
      <c r="O4" s="122"/>
      <c r="P4" s="123"/>
      <c r="Q4" s="51"/>
    </row>
    <row r="5" spans="1:19" ht="13.5" customHeight="1" x14ac:dyDescent="0.2">
      <c r="B5" s="109" t="s">
        <v>2</v>
      </c>
      <c r="C5" s="110"/>
      <c r="D5" s="110"/>
      <c r="E5" s="111"/>
      <c r="F5" s="121"/>
      <c r="G5" s="122"/>
      <c r="H5" s="122"/>
      <c r="I5" s="122"/>
      <c r="J5" s="122"/>
      <c r="K5" s="122"/>
      <c r="L5" s="122"/>
      <c r="M5" s="122"/>
      <c r="N5" s="122"/>
      <c r="O5" s="122"/>
      <c r="P5" s="123"/>
      <c r="Q5" s="51"/>
    </row>
    <row r="6" spans="1:19" x14ac:dyDescent="0.2">
      <c r="B6" s="109" t="s">
        <v>3</v>
      </c>
      <c r="C6" s="110"/>
      <c r="D6" s="110"/>
      <c r="E6" s="111"/>
      <c r="F6" s="121"/>
      <c r="G6" s="122"/>
      <c r="H6" s="122"/>
      <c r="I6" s="122"/>
      <c r="J6" s="122"/>
      <c r="K6" s="122"/>
      <c r="L6" s="122"/>
      <c r="M6" s="122"/>
      <c r="N6" s="122"/>
      <c r="O6" s="122"/>
      <c r="P6" s="123"/>
      <c r="Q6" s="51"/>
    </row>
    <row r="7" spans="1:19" x14ac:dyDescent="0.2">
      <c r="B7" s="109" t="s">
        <v>4</v>
      </c>
      <c r="C7" s="110"/>
      <c r="D7" s="110"/>
      <c r="E7" s="111"/>
      <c r="F7" s="124" t="s">
        <v>51</v>
      </c>
      <c r="G7" s="125"/>
      <c r="H7" s="125"/>
      <c r="I7" s="125"/>
      <c r="J7" s="125"/>
      <c r="K7" s="125"/>
      <c r="L7" s="125"/>
      <c r="M7" s="125"/>
      <c r="N7" s="125"/>
      <c r="O7" s="125"/>
      <c r="P7" s="126"/>
      <c r="Q7" s="52"/>
    </row>
    <row r="8" spans="1:19" ht="13.5" thickBot="1" x14ac:dyDescent="0.25">
      <c r="B8" s="112" t="s">
        <v>5</v>
      </c>
      <c r="C8" s="113"/>
      <c r="D8" s="113"/>
      <c r="E8" s="114"/>
      <c r="F8" s="103"/>
      <c r="G8" s="104"/>
      <c r="H8" s="104"/>
      <c r="I8" s="104"/>
      <c r="J8" s="104"/>
      <c r="K8" s="104"/>
      <c r="L8" s="104"/>
      <c r="M8" s="104"/>
      <c r="N8" s="104"/>
      <c r="O8" s="104"/>
      <c r="P8" s="105"/>
      <c r="Q8" s="53"/>
    </row>
    <row r="9" spans="1:19" x14ac:dyDescent="0.2">
      <c r="J9" s="25"/>
      <c r="K9" s="25"/>
      <c r="L9" s="25"/>
    </row>
    <row r="10" spans="1:19" ht="13.5" thickBot="1" x14ac:dyDescent="0.25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/>
      <c r="O10"/>
      <c r="P10"/>
      <c r="Q10"/>
    </row>
    <row r="11" spans="1:19" ht="56.25" customHeight="1" x14ac:dyDescent="0.2">
      <c r="A11" s="92" t="s">
        <v>18</v>
      </c>
      <c r="B11" s="101" t="s">
        <v>23</v>
      </c>
      <c r="C11" s="96" t="s">
        <v>40</v>
      </c>
      <c r="D11" s="96" t="s">
        <v>46</v>
      </c>
      <c r="E11" s="90" t="s">
        <v>25</v>
      </c>
      <c r="F11" s="96" t="s">
        <v>20</v>
      </c>
      <c r="G11" s="96" t="s">
        <v>14</v>
      </c>
      <c r="H11" s="96" t="s">
        <v>21</v>
      </c>
      <c r="I11" s="96" t="s">
        <v>6</v>
      </c>
      <c r="J11" s="96" t="s">
        <v>7</v>
      </c>
      <c r="K11" s="96" t="s">
        <v>48</v>
      </c>
      <c r="L11" s="94" t="s">
        <v>47</v>
      </c>
      <c r="M11" s="94" t="s">
        <v>42</v>
      </c>
      <c r="N11" s="94" t="s">
        <v>49</v>
      </c>
      <c r="O11" s="94" t="s">
        <v>50</v>
      </c>
      <c r="P11" s="94" t="s">
        <v>22</v>
      </c>
      <c r="Q11" s="94" t="s">
        <v>26</v>
      </c>
      <c r="R11" s="129" t="s">
        <v>43</v>
      </c>
      <c r="S11" s="127" t="s">
        <v>8</v>
      </c>
    </row>
    <row r="12" spans="1:19" ht="87" customHeight="1" thickBot="1" x14ac:dyDescent="0.25">
      <c r="A12" s="93"/>
      <c r="B12" s="102"/>
      <c r="C12" s="97"/>
      <c r="D12" s="97"/>
      <c r="E12" s="91"/>
      <c r="F12" s="97"/>
      <c r="G12" s="97"/>
      <c r="H12" s="97"/>
      <c r="I12" s="97"/>
      <c r="J12" s="97"/>
      <c r="K12" s="97"/>
      <c r="L12" s="95"/>
      <c r="M12" s="95"/>
      <c r="N12" s="95"/>
      <c r="O12" s="98"/>
      <c r="P12" s="95"/>
      <c r="Q12" s="95"/>
      <c r="R12" s="130"/>
      <c r="S12" s="128"/>
    </row>
    <row r="13" spans="1:19" ht="13.5" thickBot="1" x14ac:dyDescent="0.25">
      <c r="A13" s="46"/>
      <c r="B13" s="47">
        <v>1</v>
      </c>
      <c r="C13" s="48">
        <v>2</v>
      </c>
      <c r="D13" s="48">
        <v>3</v>
      </c>
      <c r="E13" s="49">
        <v>4</v>
      </c>
      <c r="F13" s="49">
        <v>5</v>
      </c>
      <c r="G13" s="47">
        <v>6</v>
      </c>
      <c r="H13" s="47">
        <v>7</v>
      </c>
      <c r="I13" s="47">
        <v>8</v>
      </c>
      <c r="J13" s="49">
        <v>9</v>
      </c>
      <c r="K13" s="49">
        <v>10</v>
      </c>
      <c r="L13" s="57">
        <v>11</v>
      </c>
      <c r="M13" s="57">
        <v>12</v>
      </c>
      <c r="N13" s="57">
        <v>13</v>
      </c>
      <c r="O13" s="81">
        <v>14</v>
      </c>
      <c r="P13" s="78">
        <v>15</v>
      </c>
      <c r="Q13" s="57">
        <v>16</v>
      </c>
      <c r="R13" s="50">
        <v>17</v>
      </c>
      <c r="S13" s="22">
        <v>18</v>
      </c>
    </row>
    <row r="14" spans="1:19" ht="25.5" x14ac:dyDescent="0.2">
      <c r="A14" s="72" t="s">
        <v>37</v>
      </c>
      <c r="B14" s="61" t="s">
        <v>28</v>
      </c>
      <c r="C14" s="62" t="s">
        <v>41</v>
      </c>
      <c r="D14" s="62" t="s">
        <v>41</v>
      </c>
      <c r="E14" s="63" t="s">
        <v>29</v>
      </c>
      <c r="F14" s="71" t="s">
        <v>30</v>
      </c>
      <c r="G14" s="63" t="s">
        <v>19</v>
      </c>
      <c r="H14" s="63">
        <v>1</v>
      </c>
      <c r="I14" s="64">
        <v>13</v>
      </c>
      <c r="J14" s="64">
        <v>5</v>
      </c>
      <c r="K14" s="65">
        <f>45000*3</f>
        <v>135000</v>
      </c>
      <c r="L14" s="79">
        <v>0</v>
      </c>
      <c r="M14" s="76">
        <f>L14/(160*6)</f>
        <v>0</v>
      </c>
      <c r="N14" s="76">
        <v>0</v>
      </c>
      <c r="O14" s="76">
        <v>0</v>
      </c>
      <c r="P14" s="66">
        <v>0</v>
      </c>
      <c r="Q14" s="67">
        <v>0</v>
      </c>
      <c r="R14" s="68">
        <f>K14+Q14</f>
        <v>135000</v>
      </c>
      <c r="S14" s="39"/>
    </row>
    <row r="15" spans="1:19" ht="25.5" x14ac:dyDescent="0.2">
      <c r="A15" s="73" t="s">
        <v>37</v>
      </c>
      <c r="B15" s="80" t="s">
        <v>31</v>
      </c>
      <c r="C15" s="62" t="s">
        <v>41</v>
      </c>
      <c r="D15" s="62" t="s">
        <v>31</v>
      </c>
      <c r="E15" s="63" t="s">
        <v>32</v>
      </c>
      <c r="F15" s="71" t="s">
        <v>33</v>
      </c>
      <c r="G15" s="63" t="s">
        <v>34</v>
      </c>
      <c r="H15" s="64" t="s">
        <v>39</v>
      </c>
      <c r="I15" s="64" t="s">
        <v>35</v>
      </c>
      <c r="J15" s="64" t="s">
        <v>36</v>
      </c>
      <c r="K15" s="69">
        <v>0</v>
      </c>
      <c r="L15" s="66">
        <v>240</v>
      </c>
      <c r="M15" s="76" t="e">
        <f>L15/(160*F8)</f>
        <v>#DIV/0!</v>
      </c>
      <c r="N15" s="76">
        <v>80</v>
      </c>
      <c r="O15" s="76">
        <f>N15/160</f>
        <v>0.5</v>
      </c>
      <c r="P15" s="66">
        <v>350</v>
      </c>
      <c r="Q15" s="67">
        <f>L15*P15</f>
        <v>84000</v>
      </c>
      <c r="R15" s="70">
        <f>K15+Q15</f>
        <v>84000</v>
      </c>
      <c r="S15" s="14"/>
    </row>
    <row r="16" spans="1:19" x14ac:dyDescent="0.2">
      <c r="A16" s="44">
        <v>1</v>
      </c>
      <c r="B16" s="31"/>
      <c r="C16" s="27"/>
      <c r="D16" s="27"/>
      <c r="E16" s="41"/>
      <c r="F16" s="40"/>
      <c r="G16" s="4"/>
      <c r="H16" s="4"/>
      <c r="I16" s="6"/>
      <c r="J16" s="31"/>
      <c r="K16" s="58"/>
      <c r="L16" s="66">
        <v>0</v>
      </c>
      <c r="M16" s="76" t="e">
        <f>L16/(160*F8)</f>
        <v>#DIV/0!</v>
      </c>
      <c r="N16" s="76">
        <v>0</v>
      </c>
      <c r="O16" s="76">
        <f t="shared" ref="O16:O32" si="0">N16/160</f>
        <v>0</v>
      </c>
      <c r="P16" s="20"/>
      <c r="Q16" s="60">
        <f t="shared" ref="Q16:Q32" si="1">L16*P16</f>
        <v>0</v>
      </c>
      <c r="R16" s="16" t="e">
        <f t="shared" ref="R16:R32" si="2">SUM(K16:P16)</f>
        <v>#DIV/0!</v>
      </c>
      <c r="S16" s="14"/>
    </row>
    <row r="17" spans="1:19" x14ac:dyDescent="0.2">
      <c r="A17" s="44">
        <v>2</v>
      </c>
      <c r="B17" s="31"/>
      <c r="C17" s="27"/>
      <c r="D17" s="27"/>
      <c r="E17" s="41"/>
      <c r="F17" s="40"/>
      <c r="G17" s="4"/>
      <c r="H17" s="4"/>
      <c r="I17" s="6"/>
      <c r="J17" s="31"/>
      <c r="K17" s="58"/>
      <c r="L17" s="66">
        <v>0</v>
      </c>
      <c r="M17" s="76" t="e">
        <f>L17/(160*F8)</f>
        <v>#DIV/0!</v>
      </c>
      <c r="N17" s="76">
        <v>0</v>
      </c>
      <c r="O17" s="76">
        <f t="shared" si="0"/>
        <v>0</v>
      </c>
      <c r="P17" s="20"/>
      <c r="Q17" s="60">
        <f t="shared" si="1"/>
        <v>0</v>
      </c>
      <c r="R17" s="17" t="e">
        <f t="shared" si="2"/>
        <v>#DIV/0!</v>
      </c>
      <c r="S17" s="14"/>
    </row>
    <row r="18" spans="1:19" x14ac:dyDescent="0.2">
      <c r="A18" s="44">
        <v>3</v>
      </c>
      <c r="B18" s="31"/>
      <c r="C18" s="26"/>
      <c r="D18" s="26"/>
      <c r="E18" s="41"/>
      <c r="F18" s="40"/>
      <c r="G18" s="4"/>
      <c r="H18" s="4"/>
      <c r="I18" s="6"/>
      <c r="J18" s="31"/>
      <c r="K18" s="58"/>
      <c r="L18" s="66">
        <v>0</v>
      </c>
      <c r="M18" s="76" t="e">
        <f>L18/(160*F8)</f>
        <v>#DIV/0!</v>
      </c>
      <c r="N18" s="76">
        <v>0</v>
      </c>
      <c r="O18" s="76">
        <f t="shared" si="0"/>
        <v>0</v>
      </c>
      <c r="P18" s="20"/>
      <c r="Q18" s="60">
        <f t="shared" si="1"/>
        <v>0</v>
      </c>
      <c r="R18" s="16" t="e">
        <f t="shared" si="2"/>
        <v>#DIV/0!</v>
      </c>
      <c r="S18" s="14"/>
    </row>
    <row r="19" spans="1:19" x14ac:dyDescent="0.2">
      <c r="A19" s="37">
        <v>4</v>
      </c>
      <c r="B19" s="31"/>
      <c r="C19" s="26"/>
      <c r="D19" s="26"/>
      <c r="E19" s="41"/>
      <c r="F19" s="40"/>
      <c r="G19" s="4"/>
      <c r="H19" s="4"/>
      <c r="I19" s="6"/>
      <c r="J19" s="31"/>
      <c r="K19" s="58"/>
      <c r="L19" s="66">
        <v>0</v>
      </c>
      <c r="M19" s="76" t="e">
        <f>L19/(160*F8)</f>
        <v>#DIV/0!</v>
      </c>
      <c r="N19" s="76">
        <v>0</v>
      </c>
      <c r="O19" s="76">
        <f t="shared" si="0"/>
        <v>0</v>
      </c>
      <c r="P19" s="20"/>
      <c r="Q19" s="60">
        <f t="shared" ref="Q19:Q25" si="3">L19*P19</f>
        <v>0</v>
      </c>
      <c r="R19" s="16" t="e">
        <f t="shared" si="2"/>
        <v>#DIV/0!</v>
      </c>
      <c r="S19" s="14"/>
    </row>
    <row r="20" spans="1:19" x14ac:dyDescent="0.2">
      <c r="A20" s="37">
        <v>5</v>
      </c>
      <c r="B20" s="31"/>
      <c r="C20" s="26"/>
      <c r="D20" s="26"/>
      <c r="E20" s="41"/>
      <c r="F20" s="40"/>
      <c r="G20" s="4"/>
      <c r="H20" s="4"/>
      <c r="I20" s="6"/>
      <c r="J20" s="31"/>
      <c r="K20" s="58"/>
      <c r="L20" s="66">
        <v>0</v>
      </c>
      <c r="M20" s="76" t="e">
        <f>L20/(160*F8)</f>
        <v>#DIV/0!</v>
      </c>
      <c r="N20" s="76">
        <v>0</v>
      </c>
      <c r="O20" s="76">
        <f t="shared" si="0"/>
        <v>0</v>
      </c>
      <c r="P20" s="20"/>
      <c r="Q20" s="60">
        <f t="shared" si="3"/>
        <v>0</v>
      </c>
      <c r="R20" s="16" t="e">
        <f t="shared" si="2"/>
        <v>#DIV/0!</v>
      </c>
      <c r="S20" s="14"/>
    </row>
    <row r="21" spans="1:19" x14ac:dyDescent="0.2">
      <c r="A21" s="37">
        <v>6</v>
      </c>
      <c r="B21" s="31"/>
      <c r="C21" s="26"/>
      <c r="D21" s="26"/>
      <c r="E21" s="41"/>
      <c r="F21" s="40"/>
      <c r="G21" s="4"/>
      <c r="H21" s="4"/>
      <c r="I21" s="6"/>
      <c r="J21" s="31"/>
      <c r="K21" s="58"/>
      <c r="L21" s="66">
        <v>0</v>
      </c>
      <c r="M21" s="76" t="e">
        <f>L21/(160*F8)</f>
        <v>#DIV/0!</v>
      </c>
      <c r="N21" s="76">
        <v>0</v>
      </c>
      <c r="O21" s="76">
        <f t="shared" si="0"/>
        <v>0</v>
      </c>
      <c r="P21" s="20"/>
      <c r="Q21" s="60">
        <f t="shared" si="3"/>
        <v>0</v>
      </c>
      <c r="R21" s="16" t="e">
        <f t="shared" si="2"/>
        <v>#DIV/0!</v>
      </c>
      <c r="S21" s="14"/>
    </row>
    <row r="22" spans="1:19" x14ac:dyDescent="0.2">
      <c r="A22" s="37">
        <v>7</v>
      </c>
      <c r="B22" s="31"/>
      <c r="C22" s="26"/>
      <c r="D22" s="26"/>
      <c r="E22" s="41"/>
      <c r="F22" s="40"/>
      <c r="G22" s="4"/>
      <c r="H22" s="4"/>
      <c r="I22" s="6"/>
      <c r="J22" s="31"/>
      <c r="K22" s="58"/>
      <c r="L22" s="66">
        <v>0</v>
      </c>
      <c r="M22" s="76" t="e">
        <f>L22/(160*F8)</f>
        <v>#DIV/0!</v>
      </c>
      <c r="N22" s="76">
        <v>0</v>
      </c>
      <c r="O22" s="76">
        <f t="shared" si="0"/>
        <v>0</v>
      </c>
      <c r="P22" s="20"/>
      <c r="Q22" s="60">
        <f t="shared" si="3"/>
        <v>0</v>
      </c>
      <c r="R22" s="16" t="e">
        <f t="shared" si="2"/>
        <v>#DIV/0!</v>
      </c>
      <c r="S22" s="14"/>
    </row>
    <row r="23" spans="1:19" x14ac:dyDescent="0.2">
      <c r="A23" s="37">
        <v>8</v>
      </c>
      <c r="B23" s="31"/>
      <c r="C23" s="26"/>
      <c r="D23" s="26"/>
      <c r="E23" s="41"/>
      <c r="F23" s="40"/>
      <c r="G23" s="4"/>
      <c r="H23" s="4"/>
      <c r="I23" s="6"/>
      <c r="J23" s="31"/>
      <c r="K23" s="58"/>
      <c r="L23" s="66">
        <v>0</v>
      </c>
      <c r="M23" s="76">
        <f>L23/(160*F13)</f>
        <v>0</v>
      </c>
      <c r="N23" s="76">
        <v>0</v>
      </c>
      <c r="O23" s="76">
        <f t="shared" si="0"/>
        <v>0</v>
      </c>
      <c r="P23" s="20"/>
      <c r="Q23" s="60">
        <f t="shared" si="3"/>
        <v>0</v>
      </c>
      <c r="R23" s="16">
        <f t="shared" si="2"/>
        <v>0</v>
      </c>
      <c r="S23" s="14"/>
    </row>
    <row r="24" spans="1:19" x14ac:dyDescent="0.2">
      <c r="A24" s="37">
        <v>9</v>
      </c>
      <c r="B24" s="31"/>
      <c r="C24" s="26"/>
      <c r="D24" s="26"/>
      <c r="E24" s="41"/>
      <c r="F24" s="40"/>
      <c r="G24" s="4"/>
      <c r="H24" s="4"/>
      <c r="I24" s="6"/>
      <c r="J24" s="31"/>
      <c r="K24" s="58"/>
      <c r="L24" s="66">
        <v>0</v>
      </c>
      <c r="M24" s="76" t="e">
        <f>L24/(160*F8)</f>
        <v>#DIV/0!</v>
      </c>
      <c r="N24" s="76">
        <v>0</v>
      </c>
      <c r="O24" s="76">
        <f t="shared" si="0"/>
        <v>0</v>
      </c>
      <c r="P24" s="20"/>
      <c r="Q24" s="60">
        <f t="shared" si="3"/>
        <v>0</v>
      </c>
      <c r="R24" s="16" t="e">
        <f t="shared" si="2"/>
        <v>#DIV/0!</v>
      </c>
      <c r="S24" s="14"/>
    </row>
    <row r="25" spans="1:19" x14ac:dyDescent="0.2">
      <c r="A25" s="37">
        <v>10</v>
      </c>
      <c r="B25" s="31"/>
      <c r="C25" s="26"/>
      <c r="D25" s="26"/>
      <c r="E25" s="41"/>
      <c r="F25" s="40"/>
      <c r="G25" s="4"/>
      <c r="H25" s="4"/>
      <c r="I25" s="6"/>
      <c r="J25" s="31"/>
      <c r="K25" s="58"/>
      <c r="L25" s="66">
        <v>0</v>
      </c>
      <c r="M25" s="76" t="e">
        <f>L25/(160*F8)</f>
        <v>#DIV/0!</v>
      </c>
      <c r="N25" s="76">
        <v>0</v>
      </c>
      <c r="O25" s="76">
        <f t="shared" si="0"/>
        <v>0</v>
      </c>
      <c r="P25" s="20"/>
      <c r="Q25" s="60">
        <f t="shared" si="3"/>
        <v>0</v>
      </c>
      <c r="R25" s="16" t="e">
        <f t="shared" si="2"/>
        <v>#DIV/0!</v>
      </c>
      <c r="S25" s="14"/>
    </row>
    <row r="26" spans="1:19" x14ac:dyDescent="0.2">
      <c r="A26" s="37">
        <v>11</v>
      </c>
      <c r="B26" s="35"/>
      <c r="C26" s="33"/>
      <c r="D26" s="33"/>
      <c r="E26" s="41"/>
      <c r="F26" s="40"/>
      <c r="G26" s="4"/>
      <c r="H26" s="4"/>
      <c r="I26" s="6"/>
      <c r="J26" s="31"/>
      <c r="K26" s="58"/>
      <c r="L26" s="66">
        <v>0</v>
      </c>
      <c r="M26" s="76" t="e">
        <f>L26/(160*F8)</f>
        <v>#DIV/0!</v>
      </c>
      <c r="N26" s="76">
        <v>0</v>
      </c>
      <c r="O26" s="76">
        <f t="shared" si="0"/>
        <v>0</v>
      </c>
      <c r="P26" s="20"/>
      <c r="Q26" s="60">
        <f t="shared" si="1"/>
        <v>0</v>
      </c>
      <c r="R26" s="17" t="e">
        <f t="shared" si="2"/>
        <v>#DIV/0!</v>
      </c>
      <c r="S26" s="14"/>
    </row>
    <row r="27" spans="1:19" x14ac:dyDescent="0.2">
      <c r="A27" s="37">
        <v>12</v>
      </c>
      <c r="B27" s="32"/>
      <c r="C27" s="33"/>
      <c r="D27" s="33"/>
      <c r="E27" s="41"/>
      <c r="F27" s="40"/>
      <c r="G27" s="4"/>
      <c r="H27" s="4"/>
      <c r="I27" s="6"/>
      <c r="J27" s="31"/>
      <c r="K27" s="58"/>
      <c r="L27" s="66">
        <v>0</v>
      </c>
      <c r="M27" s="76">
        <f>L27/(160*F13)</f>
        <v>0</v>
      </c>
      <c r="N27" s="76">
        <v>0</v>
      </c>
      <c r="O27" s="76">
        <f t="shared" si="0"/>
        <v>0</v>
      </c>
      <c r="P27" s="20"/>
      <c r="Q27" s="60">
        <f t="shared" si="1"/>
        <v>0</v>
      </c>
      <c r="R27" s="16">
        <f t="shared" si="2"/>
        <v>0</v>
      </c>
      <c r="S27" s="14"/>
    </row>
    <row r="28" spans="1:19" x14ac:dyDescent="0.2">
      <c r="A28" s="37">
        <v>13</v>
      </c>
      <c r="B28" s="32"/>
      <c r="C28" s="33"/>
      <c r="D28" s="33"/>
      <c r="E28" s="41"/>
      <c r="F28" s="40"/>
      <c r="G28" s="4"/>
      <c r="H28" s="4"/>
      <c r="I28" s="6"/>
      <c r="J28" s="31"/>
      <c r="K28" s="58"/>
      <c r="L28" s="66">
        <v>0</v>
      </c>
      <c r="M28" s="76" t="e">
        <f>L28/(160*F8)</f>
        <v>#DIV/0!</v>
      </c>
      <c r="N28" s="76">
        <v>0</v>
      </c>
      <c r="O28" s="76">
        <f t="shared" si="0"/>
        <v>0</v>
      </c>
      <c r="P28" s="20"/>
      <c r="Q28" s="60">
        <f t="shared" si="1"/>
        <v>0</v>
      </c>
      <c r="R28" s="17" t="e">
        <f t="shared" si="2"/>
        <v>#DIV/0!</v>
      </c>
      <c r="S28" s="14"/>
    </row>
    <row r="29" spans="1:19" x14ac:dyDescent="0.2">
      <c r="A29" s="37">
        <v>14</v>
      </c>
      <c r="B29" s="32"/>
      <c r="C29" s="33"/>
      <c r="D29" s="33"/>
      <c r="E29" s="41"/>
      <c r="F29" s="40"/>
      <c r="G29" s="4"/>
      <c r="H29" s="4"/>
      <c r="I29" s="6"/>
      <c r="J29" s="31"/>
      <c r="K29" s="58"/>
      <c r="L29" s="66">
        <v>0</v>
      </c>
      <c r="M29" s="76" t="e">
        <f>L29/(160*F8)</f>
        <v>#DIV/0!</v>
      </c>
      <c r="N29" s="76">
        <v>0</v>
      </c>
      <c r="O29" s="76">
        <f t="shared" si="0"/>
        <v>0</v>
      </c>
      <c r="P29" s="20"/>
      <c r="Q29" s="60">
        <f t="shared" si="1"/>
        <v>0</v>
      </c>
      <c r="R29" s="16" t="e">
        <f t="shared" si="2"/>
        <v>#DIV/0!</v>
      </c>
      <c r="S29" s="14"/>
    </row>
    <row r="30" spans="1:19" x14ac:dyDescent="0.2">
      <c r="A30" s="37">
        <v>15</v>
      </c>
      <c r="B30" s="32"/>
      <c r="C30" s="33"/>
      <c r="D30" s="33"/>
      <c r="E30" s="41"/>
      <c r="F30" s="40"/>
      <c r="G30" s="4"/>
      <c r="H30" s="4"/>
      <c r="I30" s="6"/>
      <c r="J30" s="31"/>
      <c r="K30" s="58"/>
      <c r="L30" s="66">
        <v>0</v>
      </c>
      <c r="M30" s="76" t="e">
        <f>L30/(160*F8)</f>
        <v>#DIV/0!</v>
      </c>
      <c r="N30" s="76">
        <v>0</v>
      </c>
      <c r="O30" s="76">
        <f t="shared" si="0"/>
        <v>0</v>
      </c>
      <c r="P30" s="20"/>
      <c r="Q30" s="60">
        <f t="shared" si="1"/>
        <v>0</v>
      </c>
      <c r="R30" s="17" t="e">
        <f t="shared" si="2"/>
        <v>#DIV/0!</v>
      </c>
      <c r="S30" s="14"/>
    </row>
    <row r="31" spans="1:19" x14ac:dyDescent="0.2">
      <c r="A31" s="37">
        <v>16</v>
      </c>
      <c r="B31" s="32"/>
      <c r="C31" s="33"/>
      <c r="D31" s="33"/>
      <c r="E31" s="41"/>
      <c r="F31" s="40"/>
      <c r="G31" s="4"/>
      <c r="H31" s="4"/>
      <c r="I31" s="6"/>
      <c r="J31" s="31"/>
      <c r="K31" s="58"/>
      <c r="L31" s="66">
        <v>0</v>
      </c>
      <c r="M31" s="76" t="e">
        <f>L31/(160*F8)</f>
        <v>#DIV/0!</v>
      </c>
      <c r="N31" s="76">
        <v>0</v>
      </c>
      <c r="O31" s="76">
        <f t="shared" si="0"/>
        <v>0</v>
      </c>
      <c r="P31" s="20"/>
      <c r="Q31" s="60">
        <f t="shared" si="1"/>
        <v>0</v>
      </c>
      <c r="R31" s="16" t="e">
        <f t="shared" si="2"/>
        <v>#DIV/0!</v>
      </c>
      <c r="S31" s="14"/>
    </row>
    <row r="32" spans="1:19" ht="13.5" thickBot="1" x14ac:dyDescent="0.25">
      <c r="A32" s="37">
        <v>17</v>
      </c>
      <c r="B32" s="36"/>
      <c r="C32" s="33"/>
      <c r="D32" s="33"/>
      <c r="E32" s="41"/>
      <c r="F32" s="40"/>
      <c r="G32" s="4"/>
      <c r="H32" s="4"/>
      <c r="I32" s="6"/>
      <c r="J32" s="31"/>
      <c r="K32" s="59"/>
      <c r="L32" s="66">
        <v>0</v>
      </c>
      <c r="M32" s="76" t="e">
        <f>L32/(160*F8)</f>
        <v>#DIV/0!</v>
      </c>
      <c r="N32" s="76">
        <v>0</v>
      </c>
      <c r="O32" s="76">
        <f t="shared" si="0"/>
        <v>0</v>
      </c>
      <c r="P32" s="20"/>
      <c r="Q32" s="60">
        <f t="shared" si="1"/>
        <v>0</v>
      </c>
      <c r="R32" s="17" t="e">
        <f t="shared" si="2"/>
        <v>#DIV/0!</v>
      </c>
      <c r="S32" s="14"/>
    </row>
    <row r="33" spans="1:20" ht="39" customHeight="1" thickBot="1" x14ac:dyDescent="0.25">
      <c r="A33" s="7"/>
      <c r="B33" s="34" t="s">
        <v>10</v>
      </c>
      <c r="C33" s="29" t="s">
        <v>9</v>
      </c>
      <c r="D33" s="29" t="s">
        <v>9</v>
      </c>
      <c r="E33" s="18" t="s">
        <v>9</v>
      </c>
      <c r="F33" s="18" t="s">
        <v>9</v>
      </c>
      <c r="G33" s="19" t="s">
        <v>9</v>
      </c>
      <c r="H33" s="19">
        <f>SUM(H14:H32)</f>
        <v>1</v>
      </c>
      <c r="I33" s="19" t="s">
        <v>9</v>
      </c>
      <c r="J33" s="19" t="s">
        <v>9</v>
      </c>
      <c r="K33" s="38">
        <f>SUM(K14:K32)</f>
        <v>135000</v>
      </c>
      <c r="L33" s="21">
        <f>SUM(L14:L32)</f>
        <v>240</v>
      </c>
      <c r="M33" s="21" t="e">
        <f>SUM(M14:M32)</f>
        <v>#DIV/0!</v>
      </c>
      <c r="N33" s="21">
        <f>SUM(N14:N32)</f>
        <v>80</v>
      </c>
      <c r="O33" s="21">
        <f>SUM(O14:O32)</f>
        <v>0.5</v>
      </c>
      <c r="P33" s="75" t="s">
        <v>9</v>
      </c>
      <c r="Q33" s="21">
        <f>SUM(Q14:Q32)</f>
        <v>84000</v>
      </c>
      <c r="R33" s="21" t="e">
        <f>SUM(R14:R32)</f>
        <v>#DIV/0!</v>
      </c>
      <c r="S33" s="15"/>
    </row>
    <row r="34" spans="1:20" x14ac:dyDescent="0.2">
      <c r="B34" s="54"/>
      <c r="C34" s="55"/>
      <c r="D34" s="55"/>
      <c r="E34" s="11"/>
      <c r="F34" s="11"/>
      <c r="G34" s="11"/>
      <c r="H34" s="11"/>
      <c r="I34" s="11"/>
      <c r="J34" s="11"/>
      <c r="K34" s="56"/>
      <c r="L34" s="56"/>
      <c r="M34" s="56"/>
      <c r="N34" s="56"/>
      <c r="O34" s="56"/>
      <c r="P34" s="56"/>
      <c r="Q34" s="56"/>
      <c r="R34" s="56"/>
    </row>
    <row r="35" spans="1:20" x14ac:dyDescent="0.2">
      <c r="A35" s="74" t="s">
        <v>38</v>
      </c>
      <c r="B35" s="54"/>
      <c r="C35" s="55"/>
      <c r="D35" s="55"/>
      <c r="E35" s="11"/>
      <c r="F35" s="11"/>
      <c r="G35" s="11"/>
      <c r="H35" s="11"/>
      <c r="I35" s="11"/>
      <c r="J35" s="11"/>
      <c r="K35" s="56"/>
      <c r="L35" s="56"/>
      <c r="M35" s="56"/>
      <c r="N35" s="56"/>
      <c r="O35" s="56"/>
      <c r="P35" s="56"/>
      <c r="Q35" s="56"/>
      <c r="R35" s="56"/>
    </row>
    <row r="36" spans="1:20" x14ac:dyDescent="0.2">
      <c r="B36" s="25" t="s">
        <v>52</v>
      </c>
      <c r="C36" s="55"/>
      <c r="D36" s="55"/>
      <c r="E36" s="11"/>
      <c r="F36" s="11"/>
      <c r="G36" s="11"/>
      <c r="H36" s="11"/>
      <c r="I36" s="11"/>
      <c r="J36" s="11"/>
      <c r="K36" s="56"/>
      <c r="L36" s="56"/>
      <c r="M36" s="56"/>
      <c r="N36" s="56"/>
      <c r="O36" s="56"/>
      <c r="P36" s="56"/>
      <c r="Q36" s="56"/>
      <c r="R36" s="56"/>
    </row>
    <row r="37" spans="1:20" x14ac:dyDescent="0.2">
      <c r="B37" s="1" t="s">
        <v>24</v>
      </c>
    </row>
    <row r="38" spans="1:20" x14ac:dyDescent="0.2">
      <c r="B38" s="77" t="s">
        <v>45</v>
      </c>
      <c r="C38" s="77"/>
      <c r="D38" s="77"/>
      <c r="E38" s="77"/>
      <c r="F38" s="77"/>
    </row>
    <row r="39" spans="1:20" x14ac:dyDescent="0.2">
      <c r="B39" s="1" t="s">
        <v>44</v>
      </c>
    </row>
    <row r="40" spans="1:20" x14ac:dyDescent="0.2">
      <c r="B40" s="1" t="s">
        <v>27</v>
      </c>
    </row>
    <row r="45" spans="1:20" x14ac:dyDescent="0.2"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5"/>
      <c r="N45" s="5"/>
      <c r="O45" s="5"/>
      <c r="P45" s="5"/>
      <c r="Q45" s="5"/>
      <c r="S45" s="2"/>
      <c r="T45" s="3"/>
    </row>
    <row r="46" spans="1:20" ht="38.25" customHeight="1" x14ac:dyDescent="0.2">
      <c r="B46" s="23" t="s">
        <v>11</v>
      </c>
      <c r="C46" s="99"/>
      <c r="D46" s="99"/>
      <c r="E46" s="99"/>
      <c r="F46" s="45"/>
      <c r="G46" s="13"/>
      <c r="H46" s="13"/>
      <c r="I46" s="13"/>
      <c r="J46" s="5"/>
      <c r="K46" s="5"/>
      <c r="L46" s="5"/>
      <c r="M46" s="13"/>
      <c r="N46" s="13"/>
      <c r="O46" s="13"/>
      <c r="P46" s="11"/>
      <c r="Q46" s="11"/>
      <c r="S46" s="2"/>
      <c r="T46" s="3"/>
    </row>
    <row r="47" spans="1:20" ht="16.350000000000001" customHeight="1" x14ac:dyDescent="0.2">
      <c r="B47" s="24" t="s">
        <v>12</v>
      </c>
      <c r="C47" s="99"/>
      <c r="D47" s="99"/>
      <c r="E47" s="99"/>
      <c r="F47" s="45"/>
      <c r="G47" s="28"/>
      <c r="H47" s="28"/>
      <c r="I47" s="13"/>
    </row>
    <row r="52" spans="2:2" x14ac:dyDescent="0.2">
      <c r="B52" s="43"/>
    </row>
    <row r="53" spans="2:2" x14ac:dyDescent="0.2">
      <c r="B53" s="43"/>
    </row>
    <row r="54" spans="2:2" x14ac:dyDescent="0.2">
      <c r="B54" s="43"/>
    </row>
    <row r="55" spans="2:2" x14ac:dyDescent="0.2">
      <c r="B55" s="43"/>
    </row>
    <row r="56" spans="2:2" x14ac:dyDescent="0.2">
      <c r="B56" s="43"/>
    </row>
    <row r="57" spans="2:2" x14ac:dyDescent="0.2">
      <c r="B57" s="42"/>
    </row>
  </sheetData>
  <customSheetViews>
    <customSheetView guid="{F8194FAE-C62B-4B91-9A01-383C3787EF76}" showPageBreaks="1" printArea="1" view="pageBreakPreview">
      <selection activeCell="L13" sqref="L13:L14"/>
      <pageMargins left="0" right="0" top="0" bottom="0" header="0" footer="0"/>
      <printOptions horizontalCentered="1"/>
      <pageSetup paperSize="9" scale="70" orientation="landscape" cellComments="asDisplayed" r:id="rId1"/>
      <headerFooter alignWithMargins="0">
        <oddHeader xml:space="preserve">&amp;C&amp;"Arial,Tučné"&amp;12
</oddHeader>
        <oddFooter>&amp;R&amp;P z &amp;N</oddFooter>
      </headerFooter>
    </customSheetView>
    <customSheetView guid="{DF2F8F12-859C-4690-9308-B1AE1042871C}" showPageBreaks="1" fitToPage="1" printArea="1" view="pageBreakPreview" showRuler="0" topLeftCell="B1">
      <selection activeCell="F11" sqref="F11"/>
      <pageMargins left="0" right="0" top="0" bottom="0" header="0" footer="0"/>
      <printOptions horizontalCentered="1"/>
      <pageSetup paperSize="9" scale="64" orientation="landscape" cellComments="asDisplayed" r:id="rId2"/>
      <headerFooter alignWithMargins="0">
        <oddHeader xml:space="preserve">&amp;C&amp;"Arial,Tučné"&amp;12
</oddHeader>
        <oddFooter>&amp;L&amp;D&amp;R&amp;P z &amp;N</oddFooter>
      </headerFooter>
    </customSheetView>
    <customSheetView guid="{27D8E706-4DF5-4841-8B57-F56464D2F3E1}" showPageBreaks="1" fitToPage="1" printArea="1" view="pageBreakPreview" showRuler="0" topLeftCell="B25">
      <selection activeCell="K42" sqref="K42"/>
      <pageMargins left="0" right="0" top="0" bottom="0" header="0" footer="0"/>
      <printOptions horizontalCentered="1"/>
      <pageSetup paperSize="9" scale="65" orientation="landscape" cellComments="asDisplayed" r:id="rId3"/>
      <headerFooter alignWithMargins="0">
        <oddHeader xml:space="preserve">&amp;C&amp;"Arial,Tučné"&amp;12
</oddHeader>
        <oddFooter>&amp;L&amp;D&amp;R&amp;P z &amp;N</oddFooter>
      </headerFooter>
    </customSheetView>
    <customSheetView guid="{87CDC38D-F382-44CC-9CD0-ABF515679A6A}" showPageBreaks="1" printArea="1" view="pageBreakPreview">
      <selection activeCell="H21" sqref="H21"/>
      <pageMargins left="0" right="0" top="0" bottom="0" header="0" footer="0"/>
      <printOptions horizontalCentered="1"/>
      <pageSetup paperSize="9" scale="70" orientation="landscape" cellComments="asDisplayed" r:id="rId4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07686785-2654-4FB1-9FAF-FA81226CC5E6}" showPageBreaks="1" printArea="1" view="pageBreakPreview">
      <selection activeCell="R31" sqref="R31"/>
      <pageMargins left="0" right="0" top="0" bottom="0" header="0" footer="0"/>
      <printOptions horizontalCentered="1"/>
      <pageSetup paperSize="9" scale="70" orientation="landscape" cellComments="asDisplayed" r:id="rId5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4E0D7C99-3702-4819-BE3C-BE83F021D4AC}" showPageBreaks="1" printArea="1" view="pageBreakPreview">
      <selection activeCell="F13" sqref="F13:F14"/>
      <pageMargins left="0" right="0" top="0" bottom="0" header="0" footer="0"/>
      <printOptions horizontalCentered="1"/>
      <pageSetup paperSize="9" scale="70" orientation="landscape" cellComments="asDisplayed" r:id="rId6"/>
      <headerFooter alignWithMargins="0">
        <oddHeader xml:space="preserve">&amp;C&amp;"Arial,Tučné"&amp;12
</oddHeader>
        <oddFooter>&amp;R&amp;P z &amp;N</oddFooter>
      </headerFooter>
    </customSheetView>
    <customSheetView guid="{51C7B5E0-7827-448E-ADA6-A71B84910118}" showPageBreaks="1" printArea="1" view="pageBreakPreview" topLeftCell="G7">
      <selection activeCell="Q17" sqref="Q17"/>
      <pageMargins left="0" right="0" top="0" bottom="0" header="0" footer="0"/>
      <printOptions horizontalCentered="1"/>
      <pageSetup paperSize="9" scale="70" orientation="landscape" cellComments="asDisplayed" r:id="rId7"/>
      <headerFooter alignWithMargins="0">
        <oddHeader xml:space="preserve">&amp;C&amp;"Arial,Tučné"&amp;12
</oddHeader>
        <oddFooter>&amp;R&amp;P z &amp;N</oddFooter>
      </headerFooter>
    </customSheetView>
  </customSheetViews>
  <mergeCells count="35">
    <mergeCell ref="S11:S12"/>
    <mergeCell ref="L11:L12"/>
    <mergeCell ref="I11:I12"/>
    <mergeCell ref="J11:J12"/>
    <mergeCell ref="R11:R12"/>
    <mergeCell ref="Q11:Q12"/>
    <mergeCell ref="F8:P8"/>
    <mergeCell ref="B3:E3"/>
    <mergeCell ref="B5:E5"/>
    <mergeCell ref="B6:E6"/>
    <mergeCell ref="B7:E7"/>
    <mergeCell ref="B8:E8"/>
    <mergeCell ref="B4:E4"/>
    <mergeCell ref="F3:P3"/>
    <mergeCell ref="F4:P4"/>
    <mergeCell ref="F5:P5"/>
    <mergeCell ref="F6:P6"/>
    <mergeCell ref="F7:P7"/>
    <mergeCell ref="C47:E47"/>
    <mergeCell ref="B45:L45"/>
    <mergeCell ref="K11:K12"/>
    <mergeCell ref="C46:E46"/>
    <mergeCell ref="B11:B12"/>
    <mergeCell ref="G11:G12"/>
    <mergeCell ref="C11:C12"/>
    <mergeCell ref="D11:D12"/>
    <mergeCell ref="B10:M10"/>
    <mergeCell ref="E11:E12"/>
    <mergeCell ref="A11:A12"/>
    <mergeCell ref="P11:P12"/>
    <mergeCell ref="F11:F12"/>
    <mergeCell ref="H11:H12"/>
    <mergeCell ref="M11:M12"/>
    <mergeCell ref="N11:N12"/>
    <mergeCell ref="O11:O12"/>
  </mergeCells>
  <phoneticPr fontId="2" type="noConversion"/>
  <dataValidations xWindow="830" yWindow="122" count="1">
    <dataValidation allowBlank="1" showErrorMessage="1" sqref="H10:I10 S1:IR6 B58:B65539 B7:B8 S11 R11:R12 J9:Q10 R7:IR10 K14:L36 K11:L11 T11:IT36 I47:Q48 B47:B51 R13:S36 B10:B11 E10:G11 C10:D10 J38:L46 C49:IR65539 C48:H48 B37:L37 R37:IR48 P13:Q13 B38:I45 A13:N13 M14:Q45" xr:uid="{00000000-0002-0000-0100-000000000000}"/>
  </dataValidations>
  <printOptions horizontalCentered="1"/>
  <pageMargins left="0.35433070866141736" right="0.35433070866141736" top="0.51181102362204722" bottom="0.35433070866141736" header="0.51181102362204722" footer="0.35433070866141736"/>
  <pageSetup paperSize="9" scale="62" orientation="landscape" cellComments="asDisplayed" r:id="rId8"/>
  <headerFooter alignWithMargins="0">
    <oddHeader xml:space="preserve">&amp;C&amp;"Arial,Tučné"&amp;12
</oddHeader>
    <oddFooter>&amp;R&amp;P z &amp;N</oddFooter>
  </headerFooter>
  <colBreaks count="1" manualBreakCount="1">
    <brk id="17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85ab4be-1c84-4ffe-a376-8eb6bbbe07bd">
      <UserInfo>
        <DisplayName/>
        <AccountId xsi:nil="true"/>
        <AccountType/>
      </UserInfo>
    </SharedWithUsers>
    <_Flow_SignoffStatus xmlns="d7c3b205-3d44-413b-9182-14c00dd29cd3" xsi:nil="true"/>
    <TaxCatchAll xmlns="485ab4be-1c84-4ffe-a376-8eb6bbbe07bd" xsi:nil="true"/>
    <lcf76f155ced4ddcb4097134ff3c332f xmlns="d7c3b205-3d44-413b-9182-14c00dd29cd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18" ma:contentTypeDescription="Vytvoří nový dokument" ma:contentTypeScope="" ma:versionID="f361b2b904096c14751cb4859bd5cf4a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a5ec42e5ede2614d02fa9c79ccb509fa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6" nillable="true" ma:displayName="Stav odsouhlasení" ma:internalName="Stav_x0020_odsouhlasen_x00ed_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8c28b4d-3715-40bb-8ff8-b51a9945d32b}" ma:internalName="TaxCatchAll" ma:showField="CatchAllData" ma:web="485ab4be-1c84-4ffe-a376-8eb6bbbe07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5B8CFC-C231-4C0B-ADA0-FFC85B50EB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90C569-8F4F-4EE6-80EF-97F504709D98}">
  <ds:schemaRefs>
    <ds:schemaRef ds:uri="d7c3b205-3d44-413b-9182-14c00dd29cd3"/>
    <ds:schemaRef ds:uri="http://www.w3.org/XML/1998/namespace"/>
    <ds:schemaRef ds:uri="http://schemas.microsoft.com/office/2006/documentManagement/types"/>
    <ds:schemaRef ds:uri="485ab4be-1c84-4ffe-a376-8eb6bbbe07bd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02415A9-CCBE-4F6C-8DF3-16A7FE40E9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c3b205-3d44-413b-9182-14c00dd29cd3"/>
    <ds:schemaRef ds:uri="485ab4be-1c84-4ffe-a376-8eb6bbbe07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Titulní strana</vt:lpstr>
      <vt:lpstr> Rekapitulace osob. výdajů</vt:lpstr>
      <vt:lpstr>' Rekapitulace osob. výdajů'!Oblast_tisku</vt:lpstr>
    </vt:vector>
  </TitlesOfParts>
  <Manager/>
  <Company>CRR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Hrstkova</dc:creator>
  <cp:keywords/>
  <dc:description/>
  <cp:lastModifiedBy>Macková Ladislava</cp:lastModifiedBy>
  <cp:revision/>
  <cp:lastPrinted>2023-10-24T09:51:23Z</cp:lastPrinted>
  <dcterms:created xsi:type="dcterms:W3CDTF">2008-01-11T13:41:39Z</dcterms:created>
  <dcterms:modified xsi:type="dcterms:W3CDTF">2026-03-04T15:12:39Z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0x010100558127D3D85943499268624A7EA09672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