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lcakova.d\Documents\RSK a NSK\2 RAP a abkap a iniciace projektů\2 RAP ZK\2016-07-31 Aktualizace RAP č. 1\10 RAP final po připomínkách MMR\"/>
    </mc:Choice>
  </mc:AlternateContent>
  <bookViews>
    <workbookView xWindow="14610" yWindow="60" windowWidth="14190" windowHeight="14415" tabRatio="689"/>
  </bookViews>
  <sheets>
    <sheet name="2016_2018 finanční plán RAP" sheetId="32" r:id="rId1"/>
    <sheet name="P01 silnice 1.1 IROP" sheetId="33" r:id="rId2"/>
    <sheet name="2017_2018_financování RAP" sheetId="27" r:id="rId3"/>
    <sheet name="2017_2018_vazba RAP na SRK" sheetId="26" r:id="rId4"/>
    <sheet name="2017_2018 vazba RAP na SRR" sheetId="25" r:id="rId5"/>
    <sheet name="aktivity_APSRR_význam" sheetId="31" r:id="rId6"/>
  </sheets>
  <definedNames>
    <definedName name="_xlnm._FilterDatabase" localSheetId="0" hidden="1">'2016_2018 finanční plán RAP'!$A$4:$Z$90</definedName>
    <definedName name="_xlnm._FilterDatabase" localSheetId="4" hidden="1">'2017_2018 vazba RAP na SRR'!$A$4:$D$4</definedName>
    <definedName name="_xlnm._FilterDatabase" localSheetId="3" hidden="1">'2017_2018_vazba RAP na SRK'!$A$4:$D$4</definedName>
    <definedName name="_xlnm._FilterDatabase" localSheetId="5" hidden="1">aktivity_APSRR_význam!$A$3:$C$113</definedName>
    <definedName name="_xlnm.Print_Titles" localSheetId="0">'2016_2018 finanční plán RAP'!$3:$4</definedName>
    <definedName name="_xlnm.Print_Titles" localSheetId="4">'2017_2018 vazba RAP na SRR'!$3:$4</definedName>
    <definedName name="_xlnm.Print_Titles" localSheetId="2">'2017_2018_financování RAP'!$3:$4</definedName>
    <definedName name="_xlnm.Print_Titles" localSheetId="3">'2017_2018_vazba RAP na SRK'!$3:$4</definedName>
    <definedName name="_xlnm.Print_Titles" localSheetId="5">aktivity_APSRR_význam!$3:$3</definedName>
  </definedNames>
  <calcPr calcId="152511"/>
</workbook>
</file>

<file path=xl/calcChain.xml><?xml version="1.0" encoding="utf-8"?>
<calcChain xmlns="http://schemas.openxmlformats.org/spreadsheetml/2006/main">
  <c r="G5" i="32" l="1"/>
  <c r="F67" i="32" l="1"/>
  <c r="F66" i="32"/>
  <c r="F65" i="32"/>
  <c r="F64" i="32"/>
  <c r="F63" i="32"/>
  <c r="F62" i="32"/>
  <c r="F61" i="32"/>
  <c r="F60" i="32"/>
  <c r="F59" i="32"/>
  <c r="F58" i="32"/>
  <c r="F57" i="32"/>
  <c r="F56" i="32"/>
  <c r="F55" i="32"/>
  <c r="F54" i="32"/>
  <c r="F53" i="32"/>
  <c r="F52" i="32"/>
  <c r="F51" i="32"/>
  <c r="F50" i="32"/>
  <c r="F49" i="32"/>
  <c r="F48" i="32"/>
  <c r="F47" i="32"/>
  <c r="F46" i="32"/>
  <c r="F45" i="32"/>
  <c r="F44" i="32"/>
  <c r="F43" i="32"/>
  <c r="F42" i="32"/>
  <c r="F41" i="32"/>
  <c r="F40" i="32"/>
  <c r="F39" i="32"/>
  <c r="F38" i="32"/>
  <c r="F37" i="32"/>
  <c r="F36" i="32"/>
  <c r="F35" i="32"/>
  <c r="F34" i="32"/>
  <c r="F33" i="32"/>
  <c r="F32" i="32"/>
  <c r="F31" i="32"/>
  <c r="F30" i="32"/>
  <c r="F29" i="32"/>
  <c r="F28" i="32"/>
  <c r="F27" i="32"/>
  <c r="F26" i="32"/>
  <c r="F25" i="32"/>
  <c r="F24" i="32"/>
  <c r="F23" i="32"/>
  <c r="F22" i="32"/>
  <c r="F21" i="32"/>
  <c r="F20" i="32"/>
  <c r="F19" i="32"/>
  <c r="F18" i="32"/>
  <c r="F17" i="32"/>
  <c r="F16" i="32"/>
  <c r="F15" i="32"/>
  <c r="F14" i="32"/>
  <c r="F13" i="32"/>
  <c r="F12" i="32"/>
  <c r="F11" i="32"/>
  <c r="F10" i="32"/>
  <c r="F9" i="32"/>
  <c r="F8" i="32"/>
  <c r="F7" i="32"/>
  <c r="F6" i="32"/>
  <c r="F5" i="32"/>
  <c r="Z87" i="32" l="1"/>
  <c r="C38" i="33" l="1"/>
  <c r="N28" i="33"/>
  <c r="J28" i="33"/>
  <c r="H28" i="33"/>
  <c r="H29" i="33" s="1"/>
  <c r="I27" i="33"/>
  <c r="I26" i="33"/>
  <c r="I25" i="33"/>
  <c r="I24" i="33"/>
  <c r="I23" i="33"/>
  <c r="I22" i="33"/>
  <c r="I21" i="33"/>
  <c r="I20" i="33"/>
  <c r="I19" i="33"/>
  <c r="N18" i="33"/>
  <c r="K18" i="33"/>
  <c r="J18" i="33"/>
  <c r="J29" i="33" s="1"/>
  <c r="H18" i="33"/>
  <c r="I17" i="33"/>
  <c r="I16" i="33"/>
  <c r="I15" i="33"/>
  <c r="I14" i="33"/>
  <c r="I12" i="33"/>
  <c r="I8" i="33"/>
  <c r="I7" i="33"/>
  <c r="I18" i="33" s="1"/>
  <c r="I28" i="33" l="1"/>
  <c r="I29" i="33" s="1"/>
  <c r="K5" i="32"/>
  <c r="O5" i="32"/>
  <c r="S5" i="32"/>
  <c r="Z5" i="32"/>
  <c r="K6" i="32"/>
  <c r="O6" i="32"/>
  <c r="S6" i="32"/>
  <c r="Z6" i="32"/>
  <c r="K7" i="32"/>
  <c r="O7" i="32"/>
  <c r="S7" i="32"/>
  <c r="Z7" i="32"/>
  <c r="K8" i="32"/>
  <c r="O8" i="32"/>
  <c r="S8" i="32"/>
  <c r="Z8" i="32"/>
  <c r="K9" i="32"/>
  <c r="O9" i="32"/>
  <c r="S9" i="32"/>
  <c r="Z9" i="32"/>
  <c r="K10" i="32"/>
  <c r="O10" i="32"/>
  <c r="S10" i="32"/>
  <c r="Z10" i="32"/>
  <c r="K11" i="32"/>
  <c r="O11" i="32"/>
  <c r="S11" i="32"/>
  <c r="Z11" i="32"/>
  <c r="K12" i="32"/>
  <c r="O12" i="32"/>
  <c r="S12" i="32"/>
  <c r="Z12" i="32"/>
  <c r="K13" i="32"/>
  <c r="O13" i="32"/>
  <c r="S13" i="32"/>
  <c r="Z13" i="32"/>
  <c r="K14" i="32"/>
  <c r="O14" i="32"/>
  <c r="S14" i="32"/>
  <c r="Z14" i="32"/>
  <c r="K15" i="32"/>
  <c r="O15" i="32"/>
  <c r="S15" i="32"/>
  <c r="Z15" i="32"/>
  <c r="K16" i="32"/>
  <c r="O16" i="32"/>
  <c r="S16" i="32"/>
  <c r="Z16" i="32"/>
  <c r="K17" i="32"/>
  <c r="O17" i="32"/>
  <c r="S17" i="32"/>
  <c r="Z17" i="32"/>
  <c r="K18" i="32"/>
  <c r="O18" i="32"/>
  <c r="S18" i="32"/>
  <c r="Z18" i="32"/>
  <c r="K19" i="32"/>
  <c r="O19" i="32"/>
  <c r="S19" i="32"/>
  <c r="Z19" i="32"/>
  <c r="K20" i="32"/>
  <c r="O20" i="32"/>
  <c r="S20" i="32"/>
  <c r="Z20" i="32"/>
  <c r="K21" i="32"/>
  <c r="O21" i="32"/>
  <c r="S21" i="32"/>
  <c r="Z21" i="32"/>
  <c r="K22" i="32"/>
  <c r="O22" i="32"/>
  <c r="S22" i="32"/>
  <c r="Z22" i="32"/>
  <c r="K23" i="32"/>
  <c r="O23" i="32"/>
  <c r="S23" i="32"/>
  <c r="Z23" i="32"/>
  <c r="K24" i="32"/>
  <c r="O24" i="32"/>
  <c r="S24" i="32"/>
  <c r="Z24" i="32"/>
  <c r="K25" i="32"/>
  <c r="O25" i="32"/>
  <c r="S25" i="32"/>
  <c r="Z25" i="32"/>
  <c r="K26" i="32"/>
  <c r="O26" i="32"/>
  <c r="S26" i="32"/>
  <c r="Z26" i="32"/>
  <c r="K27" i="32"/>
  <c r="O27" i="32"/>
  <c r="S27" i="32"/>
  <c r="Z27" i="32"/>
  <c r="K28" i="32"/>
  <c r="O28" i="32"/>
  <c r="S28" i="32"/>
  <c r="Z28" i="32"/>
  <c r="K29" i="32"/>
  <c r="O29" i="32"/>
  <c r="S29" i="32"/>
  <c r="Z29" i="32"/>
  <c r="K30" i="32"/>
  <c r="O30" i="32"/>
  <c r="S30" i="32"/>
  <c r="Z30" i="32"/>
  <c r="K31" i="32"/>
  <c r="O31" i="32"/>
  <c r="S31" i="32"/>
  <c r="Z31" i="32"/>
  <c r="K32" i="32"/>
  <c r="O32" i="32"/>
  <c r="S32" i="32"/>
  <c r="Z32" i="32"/>
  <c r="K33" i="32"/>
  <c r="O33" i="32"/>
  <c r="S33" i="32"/>
  <c r="Z33" i="32"/>
  <c r="K34" i="32"/>
  <c r="O34" i="32"/>
  <c r="S34" i="32"/>
  <c r="Z34" i="32"/>
  <c r="K35" i="32"/>
  <c r="O35" i="32"/>
  <c r="S35" i="32"/>
  <c r="Z35" i="32"/>
  <c r="K36" i="32"/>
  <c r="O36" i="32"/>
  <c r="S36" i="32"/>
  <c r="Z36" i="32"/>
  <c r="K37" i="32"/>
  <c r="O37" i="32"/>
  <c r="S37" i="32"/>
  <c r="Z37" i="32"/>
  <c r="K38" i="32"/>
  <c r="O38" i="32"/>
  <c r="S38" i="32"/>
  <c r="Z38" i="32"/>
  <c r="K39" i="32"/>
  <c r="O39" i="32"/>
  <c r="S39" i="32"/>
  <c r="Z39" i="32"/>
  <c r="K40" i="32"/>
  <c r="O40" i="32"/>
  <c r="S40" i="32"/>
  <c r="Z40" i="32"/>
  <c r="K41" i="32"/>
  <c r="O41" i="32"/>
  <c r="S41" i="32"/>
  <c r="Z41" i="32"/>
  <c r="K42" i="32"/>
  <c r="O42" i="32"/>
  <c r="S42" i="32"/>
  <c r="Z42" i="32"/>
  <c r="K43" i="32"/>
  <c r="O43" i="32"/>
  <c r="S43" i="32"/>
  <c r="Z43" i="32"/>
  <c r="K44" i="32"/>
  <c r="O44" i="32"/>
  <c r="S44" i="32"/>
  <c r="Z44" i="32"/>
  <c r="K45" i="32"/>
  <c r="O45" i="32"/>
  <c r="S45" i="32"/>
  <c r="Z45" i="32"/>
  <c r="K46" i="32"/>
  <c r="O46" i="32"/>
  <c r="S46" i="32"/>
  <c r="Z46" i="32"/>
  <c r="K47" i="32"/>
  <c r="O47" i="32"/>
  <c r="S47" i="32"/>
  <c r="Z47" i="32"/>
  <c r="K48" i="32"/>
  <c r="O48" i="32"/>
  <c r="S48" i="32"/>
  <c r="Z48" i="32"/>
  <c r="K49" i="32"/>
  <c r="O49" i="32"/>
  <c r="S49" i="32"/>
  <c r="Z49" i="32"/>
  <c r="K50" i="32"/>
  <c r="O50" i="32"/>
  <c r="S50" i="32"/>
  <c r="Z50" i="32"/>
  <c r="K51" i="32"/>
  <c r="O51" i="32"/>
  <c r="S51" i="32"/>
  <c r="Z51" i="32"/>
  <c r="K52" i="32"/>
  <c r="O52" i="32"/>
  <c r="S52" i="32"/>
  <c r="Z52" i="32"/>
  <c r="K53" i="32"/>
  <c r="O53" i="32"/>
  <c r="S53" i="32"/>
  <c r="Z53" i="32"/>
  <c r="K54" i="32"/>
  <c r="O54" i="32"/>
  <c r="S54" i="32"/>
  <c r="Z54" i="32"/>
  <c r="K55" i="32"/>
  <c r="O55" i="32"/>
  <c r="S55" i="32"/>
  <c r="Z55" i="32"/>
  <c r="K56" i="32"/>
  <c r="O56" i="32"/>
  <c r="S56" i="32"/>
  <c r="Z56" i="32"/>
  <c r="K57" i="32"/>
  <c r="O57" i="32"/>
  <c r="S57" i="32"/>
  <c r="Z57" i="32"/>
  <c r="K58" i="32"/>
  <c r="O58" i="32"/>
  <c r="S58" i="32"/>
  <c r="Z58" i="32"/>
  <c r="K59" i="32"/>
  <c r="O59" i="32"/>
  <c r="S59" i="32"/>
  <c r="Z59" i="32"/>
  <c r="K60" i="32"/>
  <c r="O60" i="32"/>
  <c r="S60" i="32"/>
  <c r="Z60" i="32"/>
  <c r="K61" i="32"/>
  <c r="O61" i="32"/>
  <c r="S61" i="32"/>
  <c r="Z61" i="32"/>
  <c r="K62" i="32"/>
  <c r="O62" i="32"/>
  <c r="S62" i="32"/>
  <c r="Z62" i="32"/>
  <c r="K63" i="32"/>
  <c r="O63" i="32"/>
  <c r="S63" i="32"/>
  <c r="Z63" i="32"/>
  <c r="K64" i="32"/>
  <c r="O64" i="32"/>
  <c r="S64" i="32"/>
  <c r="Z64" i="32"/>
  <c r="K65" i="32"/>
  <c r="O65" i="32"/>
  <c r="S65" i="32"/>
  <c r="Z65" i="32"/>
  <c r="K66" i="32"/>
  <c r="O66" i="32"/>
  <c r="S66" i="32"/>
  <c r="Z66" i="32"/>
  <c r="Z67" i="32"/>
  <c r="Z68" i="32"/>
  <c r="Z69" i="32"/>
  <c r="Z70" i="32"/>
  <c r="Z71" i="32"/>
  <c r="Z72" i="32"/>
  <c r="Z73" i="32"/>
  <c r="Z74" i="32"/>
  <c r="Z75" i="32"/>
  <c r="Z76" i="32"/>
  <c r="Z77" i="32"/>
  <c r="Z78" i="32"/>
  <c r="Z79" i="32"/>
  <c r="Z80" i="32"/>
  <c r="Z81" i="32"/>
  <c r="Z82" i="32"/>
  <c r="Z83" i="32"/>
  <c r="Z84" i="32"/>
  <c r="Z85" i="32"/>
  <c r="Z86" i="32"/>
  <c r="Z88" i="32"/>
  <c r="Z89" i="32"/>
  <c r="Z90" i="32" l="1"/>
</calcChain>
</file>

<file path=xl/sharedStrings.xml><?xml version="1.0" encoding="utf-8"?>
<sst xmlns="http://schemas.openxmlformats.org/spreadsheetml/2006/main" count="1530" uniqueCount="550">
  <si>
    <t>hlavní</t>
  </si>
  <si>
    <t>financování ESIF</t>
  </si>
  <si>
    <t>kraj</t>
  </si>
  <si>
    <t>ostatní</t>
  </si>
  <si>
    <t>obce</t>
  </si>
  <si>
    <t>Hlavní</t>
  </si>
  <si>
    <t xml:space="preserve">vazba na SRK/ PRK kraje </t>
  </si>
  <si>
    <t>případně zpřesnění</t>
  </si>
  <si>
    <t>Operační program/Program</t>
  </si>
  <si>
    <t>Aktivita SC</t>
  </si>
  <si>
    <t>Specifický cíl OP
/Opatření PRV</t>
  </si>
  <si>
    <t xml:space="preserve">Případně zpřesnění aktivity RAP </t>
  </si>
  <si>
    <t>Strategický cíl SRK</t>
  </si>
  <si>
    <t>Opatření PRK</t>
  </si>
  <si>
    <t>Specifický cíl OP</t>
  </si>
  <si>
    <t>Operační program</t>
  </si>
  <si>
    <t>2017-2018</t>
  </si>
  <si>
    <t>dotační titul</t>
  </si>
  <si>
    <r>
      <t>stát</t>
    </r>
    <r>
      <rPr>
        <b/>
        <sz val="9"/>
        <color rgb="FFFF0000"/>
        <rFont val="Arial"/>
        <family val="2"/>
        <charset val="238"/>
      </rPr>
      <t/>
    </r>
  </si>
  <si>
    <t>Aktivita AP SRR ČR 2015-2016</t>
  </si>
  <si>
    <t xml:space="preserve">Význam aktitivy AP SRR pro rozvoj kraje </t>
  </si>
  <si>
    <t xml:space="preserve"> Návrh na úpravu aktvit AP SRR, doplnění - komentáře</t>
  </si>
  <si>
    <t xml:space="preserve">1.1.1 Podpora podnikatelských inkubátorů, inovačních center, inovací samotných, V-T parků, center pro transfer technologií a klastrů </t>
  </si>
  <si>
    <t xml:space="preserve">1.1.2 Podpora propojování výše zmíněných institucí s vysokými školami, včetně rozšíření jejich mezinárodní spolupráce apod. </t>
  </si>
  <si>
    <t xml:space="preserve">1.2.1 Zvyšování kvality výuky a zlepšování podmínek a ICT vybavení pro rozvoj nadaných studentů a usměrnění jejích přednostní orientace na obory spojené s rozvojem daného regionu a jeho rozvojového potenciálu </t>
  </si>
  <si>
    <t>1.2.2 Podpora výzkumu a vývoje ve veřejných i soukromých institucích, jejich kooperaci</t>
  </si>
  <si>
    <t xml:space="preserve">1.3.1 Rozšiřování integrovaných systémů veřejné dopravy, přestupních terminálů, budování uzlů integrované dopravy, výstavba multimodálních terminálů </t>
  </si>
  <si>
    <t xml:space="preserve">1.3.2 Budování infrastruktury pro dopravu v klidu </t>
  </si>
  <si>
    <t xml:space="preserve">1.3.3 Budování infastruktury pro městskou dopravu </t>
  </si>
  <si>
    <t xml:space="preserve">1.3.4 Budování infastruktury pro nemotorovou dopravu </t>
  </si>
  <si>
    <t xml:space="preserve">1.3.5 Budování veřejných logistických center </t>
  </si>
  <si>
    <t xml:space="preserve">1.3.6 Rozvoj mezinárodních letišť </t>
  </si>
  <si>
    <t xml:space="preserve">1.4.1 Doplnění chybějící dopravní infrastruktury </t>
  </si>
  <si>
    <t xml:space="preserve">1.4.2 Doplnění chybějící technické infrastruktury </t>
  </si>
  <si>
    <t xml:space="preserve">1.4.3 Doplnění chybějících typů podnikatelské infrastruktury </t>
  </si>
  <si>
    <t xml:space="preserve">1.4.4 Doplnění chybějící infrastruktury pro cestovní ruch </t>
  </si>
  <si>
    <t xml:space="preserve">1.4.5 Řešení veřejných prostranství a zeleně a revitalizace zanedbaných částí města </t>
  </si>
  <si>
    <t xml:space="preserve">1.5.1 Zvýšení flexibility a zefektivnění vzdělávací soustavy s ohledem na předpokládaný demografický vývoj </t>
  </si>
  <si>
    <t xml:space="preserve">1.5.2 Zapojení zaměstnavatelů do odborné přípravy a odborného vzdělávání </t>
  </si>
  <si>
    <t xml:space="preserve">1.5.3 Podpora motivace žáků a studentů zejména tam, kde lze předpokládat vazby na konkrétní segmenty místních trhů práce </t>
  </si>
  <si>
    <t xml:space="preserve">1.5.4 Podpora kariérního poradenství </t>
  </si>
  <si>
    <t xml:space="preserve">1.5.5 Integrace trhů práce a spolupráce se zaměstnavateli v územním kontextu </t>
  </si>
  <si>
    <t xml:space="preserve">1.5.6 Zabránění odlivu mozků, vzdělaných a mladých skupin obyvatelstva mimo území aglomerace </t>
  </si>
  <si>
    <t xml:space="preserve">2.1.1 Dobudování chybějících úseků dálnic (s důrazem na TEN-T) a rychlostních komunikací </t>
  </si>
  <si>
    <t xml:space="preserve">2.1.2 Zkvalitnění a zvýšení propustnosti klíčových silničních komunikací I. třídy zajišťujících strategické propojení center a rozvojových území </t>
  </si>
  <si>
    <t xml:space="preserve">2.1.3 Posílení síťového charakteru spojeného s budováním obchvatů, přeložek a nových přístupů pro bezproblémové napojení na páteřní silniční infrastrukturu </t>
  </si>
  <si>
    <t xml:space="preserve">2.2.1 Dostavba konkrétních úseků železniční sítě </t>
  </si>
  <si>
    <t xml:space="preserve">2.2.2 Rekonstrukce nejvytíženějších železničních tratí </t>
  </si>
  <si>
    <t xml:space="preserve">2.3.1 Výstavba a modernizace energetických sítí (v návaznosti na TEN-E) </t>
  </si>
  <si>
    <t xml:space="preserve">2.3.2 Zajištění bezpečnosti dodávek energií </t>
  </si>
  <si>
    <t xml:space="preserve">2.3.3 Zkvalitnění napojení energetických sítí na evropské sítě </t>
  </si>
  <si>
    <t xml:space="preserve">3.X.1 Poskytování specifického vzdělávání a realizace volnočasových aktivit </t>
  </si>
  <si>
    <t xml:space="preserve">3.X.2 Vytváření pracovních míst a rozvoj sociálního podnikání a prostupného zaměstnávání </t>
  </si>
  <si>
    <t xml:space="preserve">3.X.3 Zabránění vzniku lokalit s koncentrací nízkopříjmového obyvatelstva s nízkým vzděláním </t>
  </si>
  <si>
    <t xml:space="preserve">3.X.4 Podpora sociální integrace znevýhodněných skupin jejich zapojením do pracovního procesu </t>
  </si>
  <si>
    <t xml:space="preserve">3.1.1 Zvyšování kvality a vybavenosti optimálně dimenzované sítě škol, zdravotnických zařízení a zařízení sociálních služeb s ohledem na demografické trendy a aktuální i budoucí potřeby </t>
  </si>
  <si>
    <t xml:space="preserve">3.1.2 Zlepšení vybavenosti území špičkovými službami v oblasti zdravotnictví a sociální péče </t>
  </si>
  <si>
    <t xml:space="preserve">3.1.3 Zajištění dostupnosti zdravotnických a sociálních služeb ve venkovském prostoru </t>
  </si>
  <si>
    <t xml:space="preserve">3.2.1 Rozšiřování nabídky sportovního a kulturního vyžití </t>
  </si>
  <si>
    <t xml:space="preserve">3.2.2 Provozování neformalizovaných aktivit s důrazem na aktivity cílené na mládež, seniory a znevýhodněné skupiny obyvatel </t>
  </si>
  <si>
    <t xml:space="preserve">3.2.3 Posilování místní identity, podpora rozvoje a fungování místní komunity </t>
  </si>
  <si>
    <t xml:space="preserve">3.3.1 Úpravy a rozšiřovaní kapacit bydlení v rozvojových územích pro vybrané znevýhodněné skupiny obyvatel podle specifických místních podmínek </t>
  </si>
  <si>
    <t xml:space="preserve">4.1.1 Zajištění územní dostupnosti a adekvátních kapacit veřejných služeb (především vzdělávání a základní zdravotní péče) </t>
  </si>
  <si>
    <t>4.1.2 Snížení nerovností v územní dostupnosti pobytových služeb komunitního typu</t>
  </si>
  <si>
    <t xml:space="preserve">4.1.3 Posílení služeb sociální prevence a sociálního poradenství </t>
  </si>
  <si>
    <t>4.1.4 Posílení koordinace sociálních služeb na místní úrovni na bázi meziobecní spolupráce</t>
  </si>
  <si>
    <t xml:space="preserve">4.1.5 Zkvalitnění služeb trhu práce a zajištění kapacit a inovativního poskytování veřejných a neveřejných služeb </t>
  </si>
  <si>
    <t xml:space="preserve">4.2.1 Zajištění odpovídající veřejné dopravy spojující stabilizovaná území s regionálními centry </t>
  </si>
  <si>
    <t xml:space="preserve">4.2.2 Zkvalitnění regionálních a místních dopravních sítí (silnice II. a III. třídy, místní komunikace, cyklostezky) </t>
  </si>
  <si>
    <t xml:space="preserve">4.2.3 Zajištění dostupnosti a kapacity technické infrastruktury </t>
  </si>
  <si>
    <t xml:space="preserve">4.3.1 Vytváření podmínek pro vznik a rozvoj malých a středních podniků </t>
  </si>
  <si>
    <t xml:space="preserve">4.3.2 Usnadnění vstupu do podnikání </t>
  </si>
  <si>
    <t>4.3.3 Zvýšení technologické úrovně firem pořízením moderních strojů, zařízení, know-how a licencí</t>
  </si>
  <si>
    <t>4.3.4 Podpora většího využívání inovací ve výrobě, managementu řízení a marketingu</t>
  </si>
  <si>
    <t xml:space="preserve">4.3.5 Podpora konceptu místní ekonomiky a sociálního podnikání </t>
  </si>
  <si>
    <t xml:space="preserve">4.3.6 Podpora všech forem udržitelného cestovního ruchu s ohledem na místní potenciál </t>
  </si>
  <si>
    <t xml:space="preserve">5.1.1 Podpora rozvoje a diverzifikace malého a středního podnikání s ohledem na rozvojový potenciál periferního regionu </t>
  </si>
  <si>
    <t xml:space="preserve">5.1.2 Rozvoj řemesel a podpora tradičních výrobků </t>
  </si>
  <si>
    <t xml:space="preserve">5.1.3 Podpora podnikatelských investic s ohledem na tvorbu pracovních míst </t>
  </si>
  <si>
    <t xml:space="preserve">5.2.1 Podpora vzdělávání sociálně vyloučených a ohrožených skupin obyvatelstva </t>
  </si>
  <si>
    <t xml:space="preserve">5.2.2 Zvýšení uplatnění flexibilních forem zaměstnání a prostupného zaměstnání v regionech s vysokou mírou nezaměstnanosti </t>
  </si>
  <si>
    <t xml:space="preserve">5.3.1 Zajištění adekvátní dopravní dostupnosti a obslužnosti v periferních územích ve vazbě na příslušná centra </t>
  </si>
  <si>
    <t xml:space="preserve">5.3.2 Podpora specifických způsobů zajištění veřejných služeb na bázi meziobecní spolupráce </t>
  </si>
  <si>
    <t xml:space="preserve">6.1.1 Odstraňování starých ekologických zátěží </t>
  </si>
  <si>
    <t xml:space="preserve">6.1.2 Revitalizace brownfields a rekultivace území po bývalé těžbě nerostných surovin v městských i venkovských oblastech </t>
  </si>
  <si>
    <t xml:space="preserve">6.2.1 Snížení produkce komunálního odpadu </t>
  </si>
  <si>
    <t xml:space="preserve">6.2.2 Podpora prevence vzniku odpadů </t>
  </si>
  <si>
    <t xml:space="preserve">6.2.3 Podpora inovativních přístupů k dalšímu materiálovému využití odpadů </t>
  </si>
  <si>
    <t>6.2.4 Podpora technologií v oblasti odpadového hospodářství</t>
  </si>
  <si>
    <t xml:space="preserve">6.3.1 Podpora využívání obnovitelných zdrojů energie ve vazbě na místní podmínky a limity v území </t>
  </si>
  <si>
    <t xml:space="preserve">6.3.2 Podpora úspor energie se zaměřením na zvyšování energetické účinnosti a snížení emisí znečišťujících látek a skleníkových plynů, produkovaných domácnostmi, a na aplikaci inovativních technik v průmyslových sektorech a úspory energie včetně sektoru bydlení apod. </t>
  </si>
  <si>
    <t xml:space="preserve">6.4.1 Snižování koncentrace emisí </t>
  </si>
  <si>
    <t xml:space="preserve">6.4.2 Provádění protihlukových opatření a zklidňování dopravy zejména v rozvojových územích </t>
  </si>
  <si>
    <t xml:space="preserve">6.4.3 Realizace opatření na silnicích ve správě krajů a obcí, zlepšujících jejich migrační prostupnost </t>
  </si>
  <si>
    <t xml:space="preserve">6.5.1 Snížení odběru vod </t>
  </si>
  <si>
    <t xml:space="preserve">6.5.2 Omezení úniků z vodovodní sítě </t>
  </si>
  <si>
    <t xml:space="preserve">6.5.3 Šetření vodou </t>
  </si>
  <si>
    <t xml:space="preserve">6.5.4 Hospodaření se srážkovými vodami </t>
  </si>
  <si>
    <t xml:space="preserve">6.5.5 Podpora vodohospodářské infrastruktury </t>
  </si>
  <si>
    <t xml:space="preserve">6.5.6 Retence vody v krajině </t>
  </si>
  <si>
    <t xml:space="preserve">7.1.1 Podpora péče o systémy sídelní zeleně v návaznosti na urbanistickou strukturu sídel </t>
  </si>
  <si>
    <t xml:space="preserve">7.1.2 Podpora koordinace a realizace zásahů do krajiny na místní i regionální úrovni, zejména ve vztahu k území ohroženým přírodními riziky za účelem posílení ekologických funkcí krajiny a ekologické stability území </t>
  </si>
  <si>
    <t xml:space="preserve">7.1.3 Aktivity proti suchu </t>
  </si>
  <si>
    <t xml:space="preserve">7.1.4 Rozvoj mimoprodukčních funkcí krajiny a omezení její fragmentace </t>
  </si>
  <si>
    <t xml:space="preserve">7.1.5 Omezení negativního vlivu nepůvodních invazních druhů na biodiverzitu </t>
  </si>
  <si>
    <t xml:space="preserve">7.2.1 Dokončení vymezení záplavových území na vodních tocích </t>
  </si>
  <si>
    <t xml:space="preserve">7.2.2 Dobudování vhodných protipovodňových opatření s důrazem na komplexnost řešení a na přírodě blízkých řešeních zahrnujících i problematiku svahových pohybů, včetně vymezení území určených k řízeným rozlivům </t>
  </si>
  <si>
    <t xml:space="preserve">7.3.1 Obnova základních funkcí v území zabezpečovaných v působnosti územních samosprávných celků nebo místních samospráv </t>
  </si>
  <si>
    <t xml:space="preserve">7.3.2 Odstranění nebo omezení možných důsledků pohrom, spočívajících v narušení plynulosti, dostupnosti a kvality výkonu veřejné správy </t>
  </si>
  <si>
    <t xml:space="preserve">8.1.1 Legislativní změny s ohledem na potřeby rozvoje regionů </t>
  </si>
  <si>
    <t xml:space="preserve">8.1.2 Strategické a procesní řízení </t>
  </si>
  <si>
    <t xml:space="preserve">8.1.3 Nastavení hodnocení kvality institucionálního prostředí a veřejné správy v území </t>
  </si>
  <si>
    <t xml:space="preserve">8.1.4 Zvyšování kvalifikace a kompetenčních dovedností úředníků veřejné správy </t>
  </si>
  <si>
    <t xml:space="preserve">8.1.5 Podpora optimalizace procesů v územní veřejné správě </t>
  </si>
  <si>
    <t xml:space="preserve">8.2.1 Metodické vedení v oblasti regionálního a místního rozvoje </t>
  </si>
  <si>
    <t xml:space="preserve">8.2.2 Nastavení indikátorů a zavedení monitorování regionálního rozvoje s ohledem na jeho udržitelnost </t>
  </si>
  <si>
    <t xml:space="preserve">8.2.3 Monitorování přínosu dotací (s ohledem na cíle kohezní politiky EU a cíle SRR ČR 2014-2020) </t>
  </si>
  <si>
    <t xml:space="preserve">8.2.4 Posílení a koordinace vazeb mezi veřejnými politikami </t>
  </si>
  <si>
    <t xml:space="preserve">8.2.5 Podpora integrovaných přístupů v rozvoji území </t>
  </si>
  <si>
    <t>8.3.1 Rozvíjení informačních a komunikačních technologií v územní veřejné správě</t>
  </si>
  <si>
    <t xml:space="preserve">8.3.2 Zvyšování provázanosti a propustnosti informací mezi jednotlivými oblastmi a úrovněmi veřejné správy a informovanosti veřejnosti a jednotlivých aktérů regionálního rozvoje </t>
  </si>
  <si>
    <t xml:space="preserve">9.1.1 Posílení a zkvalitnění strategického plánování krajských a obecních samospráv </t>
  </si>
  <si>
    <t xml:space="preserve">9.1.2 Tvorba společných strategických dokumentů svazku obcí </t>
  </si>
  <si>
    <t xml:space="preserve">9.1.3 Posílení vazeb mezi koncepčními dokumenty na národní, krajské a místní úrovni </t>
  </si>
  <si>
    <t xml:space="preserve">9.1.4 Podpora a koordinace strategického a územního plánování v rozvoji obcí a regionů </t>
  </si>
  <si>
    <t xml:space="preserve">9.1.5 Posílení spolupráce při plánování na úrovni regionálních center a jejich zázemí </t>
  </si>
  <si>
    <t xml:space="preserve">9.2.1 Podpora dobrovolné meziobecní spolupráce </t>
  </si>
  <si>
    <t xml:space="preserve">9.2.2 Vytváření partnerství veřejného, podnikatelského a neziskového sektoru na místní a regionální úrovni </t>
  </si>
  <si>
    <t xml:space="preserve">9.2.3 Vytváření podmínek pro intenzivnější zapojování obyvatel a sdružení do rozvoje území v souvislosti s posilováním identity regionů </t>
  </si>
  <si>
    <t xml:space="preserve">9.2.4 Podpora svazku obcí, místních akčních skupin, organizací destinačního managementu </t>
  </si>
  <si>
    <t xml:space="preserve">9.2.5 Uplatňování moderních metod řízení a spolupráce (např. principů MA 21) </t>
  </si>
  <si>
    <t xml:space="preserve">9.2.6 Rozvíjení přeshraniční a nadnárodní spolupráce regionů ČR s regiony EU </t>
  </si>
  <si>
    <t>0 - nerelevantní</t>
  </si>
  <si>
    <t>1 - nevýznamná</t>
  </si>
  <si>
    <t>2 - méně významná</t>
  </si>
  <si>
    <t>5 - prioritní</t>
  </si>
  <si>
    <t>3 - významná</t>
  </si>
  <si>
    <t>4 - velmi významná</t>
  </si>
  <si>
    <t>Případně zpřesnění</t>
  </si>
  <si>
    <t>Vazba na SRR ČR</t>
  </si>
  <si>
    <t>Aktivity RAP</t>
  </si>
  <si>
    <t xml:space="preserve">Aktivita RAP </t>
  </si>
  <si>
    <t>7-12/2016</t>
  </si>
  <si>
    <t>Financování ESIF</t>
  </si>
  <si>
    <t>Financování ze stávajících národních dotačních titulů (v mil. Kč)</t>
  </si>
  <si>
    <t>Financování z potenciálcíh nových národních dotačních titulů (v mil. Kč)</t>
  </si>
  <si>
    <t>Identifikace zdroje ESIF</t>
  </si>
  <si>
    <t>ESIF celkem</t>
  </si>
  <si>
    <t>ITI celkem</t>
  </si>
  <si>
    <t>IPRÚ celkem</t>
  </si>
  <si>
    <t>CLLD celkem</t>
  </si>
  <si>
    <t>2019+</t>
  </si>
  <si>
    <t>Požadavek na nový dotační titul - Městský mobiliář</t>
  </si>
  <si>
    <t>Požadavek na nový dotační titul - Stavební úpravy a vybavení nemocnic nesplňující podmínky IROP</t>
  </si>
  <si>
    <t>Požadavek na nový dotační titul - Veřejná zeleň</t>
  </si>
  <si>
    <t>Požadavek na nový dotační titul - Podpora hasičů</t>
  </si>
  <si>
    <t>Požadavek na nový dotační titul -  Parkoviště</t>
  </si>
  <si>
    <t>Požadavek na nový dotační titul - Revitalizace hřbitovů</t>
  </si>
  <si>
    <t>Požadavek na nový dotační titul - zasíťování rozvojových ploch v obcích (malé průmyslové zóny)</t>
  </si>
  <si>
    <t>Požadavek na nový dotační titul - Zahrady / hřiště u škol</t>
  </si>
  <si>
    <t>Požadavek na nový dotační titul - Kanalizace a vodovody - rekonstrukce, budování nových</t>
  </si>
  <si>
    <t>Požadavek na nový dotační titul - Infrastruktura cestovního ruchu mimo podmínky národního programu MMR</t>
  </si>
  <si>
    <t>Požadavek na nový dotační titul - Veřejné prostranství, náměstí</t>
  </si>
  <si>
    <t>Požadavek na nový dotační titul - Místní komunikace</t>
  </si>
  <si>
    <t>Požadavek na nový dotační titul - Multifunkční domy, kulturní zařízení</t>
  </si>
  <si>
    <t>Požadavek na nový dotační titul - Sportoviště, koupaliště</t>
  </si>
  <si>
    <t>Národní dotační tituly ostatní</t>
  </si>
  <si>
    <t>MMR - Demolice</t>
  </si>
  <si>
    <t xml:space="preserve">MMR - Podpora územního plánování obcí </t>
  </si>
  <si>
    <t>MMR - Program obnovy a rozvoje venkova</t>
  </si>
  <si>
    <t xml:space="preserve">MMR - Podpora bydlení </t>
  </si>
  <si>
    <t>MMR - Podpora cestovního ruchu</t>
  </si>
  <si>
    <t>Přeshraniční spolupráce ČR - SR</t>
  </si>
  <si>
    <t>Činnosti spolupráce v rámci iniciativy LEADER</t>
  </si>
  <si>
    <t>PRV čl. 44</t>
  </si>
  <si>
    <t>PRV</t>
  </si>
  <si>
    <t>Horizontální a vertikální spolupráce mezi účastníky krátkých dodavatelských řetězců a místních trhů</t>
  </si>
  <si>
    <t>PRV čl. 35, 2d</t>
  </si>
  <si>
    <t>Investice do lesnických technologií a zpracování lesnických produktů, jejich mobilizace a uvádění na trh</t>
  </si>
  <si>
    <t>PRV čl. 26</t>
  </si>
  <si>
    <t>Investice do ochrany melioračních a zpevňujících dřevin
Neproduktivní investice v lesích</t>
  </si>
  <si>
    <t>PRV čl. 25</t>
  </si>
  <si>
    <t>Lesnická infrastruktura
Zemědělská infrastruktura
Pozemkové úpravy</t>
  </si>
  <si>
    <t>PRV čl. 17c</t>
  </si>
  <si>
    <t>Zpracování a uvádění na trh zemědělských produktů</t>
  </si>
  <si>
    <t>PRV čl. 17b</t>
  </si>
  <si>
    <t>Investice do zemědělských podniků</t>
  </si>
  <si>
    <t>PRV čl. 17a</t>
  </si>
  <si>
    <t>Předávání znalostí a informační akce</t>
  </si>
  <si>
    <t>PRV čl. 14</t>
  </si>
  <si>
    <t>OP D</t>
  </si>
  <si>
    <t>Zlepšení řízení dopravního provozu a zvyšování bezpečnosti dopravního provozu</t>
  </si>
  <si>
    <t>OP D 2.3.</t>
  </si>
  <si>
    <t>Vytvoření podmínek pro zvýšení využívání veřejné hromadné dopravy ve městech v elektrické trakci</t>
  </si>
  <si>
    <t>OP D 1.4.</t>
  </si>
  <si>
    <t>OP ŽP</t>
  </si>
  <si>
    <t>Snížit energetickou náročnost veřejných budov a zvýšit využití obnovitelných zdrojů energie</t>
  </si>
  <si>
    <t>OP ŽP 5.1.</t>
  </si>
  <si>
    <t>Zlepšit kvalitu prostředí v sídlech</t>
  </si>
  <si>
    <t>OP ŽP 4.4.</t>
  </si>
  <si>
    <t>Posílit přirozené funkce krajiny</t>
  </si>
  <si>
    <t>OP ŽP 4.3.</t>
  </si>
  <si>
    <t>Posílit biodiverzitu</t>
  </si>
  <si>
    <t>OP ŽP 4.2.</t>
  </si>
  <si>
    <t>Snížit environmentální rizika a rozvíjet systémy jejich řízení</t>
  </si>
  <si>
    <t>OP ŽP 3.5.</t>
  </si>
  <si>
    <t>Dokončit inventarizaci a odstranit ekologické zátěže</t>
  </si>
  <si>
    <t>OP ŽP 3.4.</t>
  </si>
  <si>
    <t>Rekultivovat staré skládky</t>
  </si>
  <si>
    <t>OP ŽP 3.3.</t>
  </si>
  <si>
    <t>Zvýšit podíl materiálového a energetického využití odpadů</t>
  </si>
  <si>
    <t>OP ŽP 3.2.</t>
  </si>
  <si>
    <t>Prevence vzniku odpadů</t>
  </si>
  <si>
    <t>OP ŽP 3.1.</t>
  </si>
  <si>
    <t>Zlepšit systém sledování, hodnocení a předpovídání vývoje kvality ovzduší a souvisejících meteorologických aspektů</t>
  </si>
  <si>
    <t>OP ŽP 2.3.</t>
  </si>
  <si>
    <t>Snížit emise stacionárních zdrojů podílející se na expozici obyvatelstva nadlimitním koncentracím znečišťujících látek</t>
  </si>
  <si>
    <t>OP ŽP 2.2.</t>
  </si>
  <si>
    <t>Snížit emise z lokálního vytápění domácností podílející se na expozici obyvatelstva nadlimitním koncentracím znečišťujících látek</t>
  </si>
  <si>
    <t>OP ŽP 2.1.</t>
  </si>
  <si>
    <t>Podpořit preventivní protipovodňová opatření</t>
  </si>
  <si>
    <t>OP ŽP 1.4.</t>
  </si>
  <si>
    <t>Zajistit povodňovou ochranu v intravilánu</t>
  </si>
  <si>
    <t>OP ŽP 1.3.</t>
  </si>
  <si>
    <t>Zajistit dodávky pitné vody v odpovídající jakosti a množství</t>
  </si>
  <si>
    <t>OP ŽP 1.2.</t>
  </si>
  <si>
    <t>Snížit množství vypouštěného znečištění do povrchových i podzemních vod z komunálních zdrojů a vnos znečišťujících látek do povrchových a podzemních vod</t>
  </si>
  <si>
    <t>OP ŽP 1.1.</t>
  </si>
  <si>
    <t>OP VVV</t>
  </si>
  <si>
    <t>(IP1) Zvýšení kvality vzdělávání a odborné přípravy včetně posílení jejich relevance pro trh práce</t>
  </si>
  <si>
    <t xml:space="preserve">OP VVV 3.5. (IP1) </t>
  </si>
  <si>
    <t>Zvýšení kvality vzdělávání a odborné přípravy včetně posílení jejich relevance pro trh práce</t>
  </si>
  <si>
    <t>(IP1) Zkvalitnění přípravy budoucích a začínajících pedagogických pracovníků</t>
  </si>
  <si>
    <t xml:space="preserve">OP VVV 3.4. (IP1) </t>
  </si>
  <si>
    <t>Zkvalitnění přípravy budoucích a začínajících pedagogických pracovníků</t>
  </si>
  <si>
    <t>(IP1) Rozvoj systému strategického řízení a hodnocení kvality ve vzdělávání</t>
  </si>
  <si>
    <t xml:space="preserve">OP VVV 3.3. (IP1) </t>
  </si>
  <si>
    <t>Rozvoj systému strategického řízení a hodnocení kvality ve vzdělávání</t>
  </si>
  <si>
    <t>(IP2) Zkvalitnění vzdělávací infrastruktury na vysokých školách za účelem zajištění vysoké kvality výuky, zlepšení přístupu znevýhodněných skupin a zvýšení otevřenosti vysokých škol.</t>
  </si>
  <si>
    <t>OP VVV 2.1. (IP2)</t>
  </si>
  <si>
    <t>Zkvalitnění vzdělávací infrastruktury na vysokých školách za účelem zajištění vysoké kvality výuky, zlepšení přístupu znevýhodněných skupin a zvýšení otevřenosti vysokých škol.</t>
  </si>
  <si>
    <t>(IP1) Zlepšení podmínek pro výuku spojenou s výzkumem a pro rozvoj lidských zdrojů v oblasti výzkumu a vývoje</t>
  </si>
  <si>
    <t>OP VVV 2.5. (IP1)</t>
  </si>
  <si>
    <t>Zlepšení podmínek pro výuku spojenou s výzkumem a pro rozvoj lidských zdrojů v oblasti výzkumu a vývoje</t>
  </si>
  <si>
    <t>(IP1) Zkvalitnění podmínek pro celoživotní vzdělávání na vysokých školách</t>
  </si>
  <si>
    <t>OP VVV 2.3. (IP1)</t>
  </si>
  <si>
    <t>Zkvalitnění podmínek pro celoživotní vzdělávání na vysokých školách</t>
  </si>
  <si>
    <t>(IP1) Zvýšení účasti studentů se specifickými potřebami, ze socio-ekonomicky znevýhodněných skupin a z etnických minorit na vysokoškolském vzdělávání, a snížení studijní neúspěšnosti studentů</t>
  </si>
  <si>
    <t>OP VVV 2.2. (IP1)</t>
  </si>
  <si>
    <t>Zvýšení účasti studentů se specifickými potřebami, ze socio-ekonomicky znevýhodněných skupin a z etnických minorit na vysokoškolském vzdělávání, a snížení studijní neúspěšnosti studentů</t>
  </si>
  <si>
    <t>(IP1) Zvýšení kvality vzdělávání na vysokých školách a jeho relevance pro potřeby trhu práce</t>
  </si>
  <si>
    <t>OP VVV 2.1. (IP1)</t>
  </si>
  <si>
    <t>Zvýšení kvality vzdělávání na vysokých školách a jeho relevance pro potřeby trhu práce</t>
  </si>
  <si>
    <t>(IP1) Budování kapacit a posílení dlouhodobé spolupráce výzkumných organizací s aplikační sférou</t>
  </si>
  <si>
    <t>OP VVV 1.2. (IP1)</t>
  </si>
  <si>
    <t>Budování kapacit a posílení dlouhodobé spolupráce výzkumných organizací s aplikační sférou</t>
  </si>
  <si>
    <t>(IP1) Zvýšení mezinárodní kvality výzkumu a jeho výsledků</t>
  </si>
  <si>
    <t xml:space="preserve">OP VVV 1.1. (IP1) </t>
  </si>
  <si>
    <t>Zvýšení mezinárodní kvality výzkumu a jeho výsledků</t>
  </si>
  <si>
    <t>OP PIK</t>
  </si>
  <si>
    <t>Zvýšit intenzitu a účinnost spolupráce ve výzkumu, vývoji a inovacích</t>
  </si>
  <si>
    <t>OP PIK 1.2.</t>
  </si>
  <si>
    <t>Zvýšit inovační výkonnost podniků</t>
  </si>
  <si>
    <t>OP PIK 1.1.</t>
  </si>
  <si>
    <t>Profesionalizovat veřejnou správu zejména prostřednictvím znalostí a dovedností jejích pracovníků, rozvoje politik a strategií v oblasti lidských zdrojů a implementace služebního zákona</t>
  </si>
  <si>
    <t>OP Z 4.1.2.</t>
  </si>
  <si>
    <t>OP Z</t>
  </si>
  <si>
    <t>Optimalizovat procesy a postupy ve veřejné správě zejména prostřednictvím posílení strategického řízení organizací, zvýšení kvality jejich fungování a snížení administrativní zátěže</t>
  </si>
  <si>
    <t>OP Z 4.1.1.</t>
  </si>
  <si>
    <t>Zvýšit kvalitu a kvantitu využívání sociálních inovací a mezinárodní spolupráce v tematických oblastech OPZ</t>
  </si>
  <si>
    <t>OP Z 3.1.1.</t>
  </si>
  <si>
    <t>Zvýšit zapojení lokálních aktérů do řešení problémů nezaměstnanosti a sociálního začleňování ve venkovských oblastech</t>
  </si>
  <si>
    <t>OP Z 2.3.1.</t>
  </si>
  <si>
    <t>Zvýšit dostupnost a efektivitu zdravotních služeb a umožnit přesun těžiště psychiatrické péče do komunity</t>
  </si>
  <si>
    <t>OP Z 2.2.2.</t>
  </si>
  <si>
    <t>Zvýšit kvalitu a udržitelnost systému sociálních služeb, služeb pro rodiny a děti a dalších navazujících služeb podporujících sociální začleňování</t>
  </si>
  <si>
    <t>OP Z 2.2.1.</t>
  </si>
  <si>
    <t>Rozvoj sektoru sociální ekonomiky</t>
  </si>
  <si>
    <t>OP Z 2.1.2.</t>
  </si>
  <si>
    <t>Zvýšit uplatnitelnost osob ohrožených sociálním vyloučením nebo sociálně vyloučených ve společnosti a na trhu práce</t>
  </si>
  <si>
    <t>OP Z 2.1.1.</t>
  </si>
  <si>
    <t>Zvýšit adaptabilitu starších pracovníků</t>
  </si>
  <si>
    <t>OP Z 1.3.2.</t>
  </si>
  <si>
    <t>Zvýšit odbornou úroveň znalostí, dovedností a kompetencí pracovníků a soulad kvalifikační úrovně pracovní síly s požadavky trhu práce</t>
  </si>
  <si>
    <t>OP Z 1.3.1.</t>
  </si>
  <si>
    <t>Snížit rozdíly v postavení žen a mužů na trhu práce</t>
  </si>
  <si>
    <t>OP Z 1.2.1.</t>
  </si>
  <si>
    <t>Zvýšit zaměstnanost podpořených mladých osob prostřednictvím programu Záruky pro mládež</t>
  </si>
  <si>
    <t>OP Z 1.1.2.</t>
  </si>
  <si>
    <t>Zvýšit zaměstnanost podpořených osob, zejména starších, nízkokvalifikovaných a znevýhodněných</t>
  </si>
  <si>
    <t>OP Z 1.1.1.</t>
  </si>
  <si>
    <t xml:space="preserve">Podpora pořizování a uplatňování dokumentů územního rozvoje </t>
  </si>
  <si>
    <t>IROP 3.3</t>
  </si>
  <si>
    <t>IROP</t>
  </si>
  <si>
    <t>Zvyšování efektivity a transparentnosti veřejné správy prostřednictvím rozvoje využití a kvality systémů IKT</t>
  </si>
  <si>
    <t xml:space="preserve">IROP 3.2 </t>
  </si>
  <si>
    <t>Zefektivnění prezentace, posílení ochrany a rozvoje kulturního dědictví</t>
  </si>
  <si>
    <t>IROP 3.1</t>
  </si>
  <si>
    <t>Snížení energetické náročnosti v sektoru bydlení</t>
  </si>
  <si>
    <t xml:space="preserve">IROP 2.5 </t>
  </si>
  <si>
    <t>Zvýšení kvality a dostupnosti infrastruktury pro vzdělávání a celoživotní učení</t>
  </si>
  <si>
    <t>IROP 2.4</t>
  </si>
  <si>
    <t>Rozvoj infrastruktury pro poskytování zdravotních služeb a péče o zdraví</t>
  </si>
  <si>
    <t>IROP 2.3</t>
  </si>
  <si>
    <t>Vznik nových a rozvoj existujících podnikatelských aktivit v oblasti sociálního podnikání</t>
  </si>
  <si>
    <t xml:space="preserve">IROP 2.2 </t>
  </si>
  <si>
    <t>Zvýšení kvality a dostupnosti služeb vedoucí k sociální inkluzi</t>
  </si>
  <si>
    <t>IROP 2.1</t>
  </si>
  <si>
    <t>Zvýšení připravenosti k řešení a řízení rizik a katastrof</t>
  </si>
  <si>
    <t xml:space="preserve">IROP 1.3 </t>
  </si>
  <si>
    <t>Zvýšení podílu udržitelných forem dopravy</t>
  </si>
  <si>
    <t>IROP 1.2</t>
  </si>
  <si>
    <t>Zvýšení regionální mobility prostřednictvím modernizace a rozvoje sítí regionální silniční infrastruktury navazující na síť TEN-T</t>
  </si>
  <si>
    <t xml:space="preserve">IROP 1.1 </t>
  </si>
  <si>
    <t>Aktivity RAP 2016</t>
  </si>
  <si>
    <t>2015 - 2020</t>
  </si>
  <si>
    <t>Název investiční akce</t>
  </si>
  <si>
    <t>Obec (místo) realizace projektu - doplňte Identifikační kód základní územní jednotky</t>
  </si>
  <si>
    <t>Fáze projektové přípravy</t>
  </si>
  <si>
    <t>Předpokládaný měsíc předložení projektové žádosti do IROP</t>
  </si>
  <si>
    <t>Předpokládané investiční náklady v Kč</t>
  </si>
  <si>
    <t>Předpokládaná výše dotace (ERDF+SR)</t>
  </si>
  <si>
    <t>Monitorovací indikátory</t>
  </si>
  <si>
    <t>Typ investiční akce*</t>
  </si>
  <si>
    <t xml:space="preserve">Schváleno zastupitelstvem kraje              ANO/NE              </t>
  </si>
  <si>
    <t>Vydáno stavební povolení    ANO/NE</t>
  </si>
  <si>
    <t>Celková délka rekonstruovaných nebo modernizovaných silnic v km</t>
  </si>
  <si>
    <t xml:space="preserve">Celková délka nově postavených silnic v km </t>
  </si>
  <si>
    <t>Podporovaný úsek silnice II. a III. třídy</t>
  </si>
  <si>
    <t>Obchvat</t>
  </si>
  <si>
    <t>Most</t>
  </si>
  <si>
    <t>Ekodukt, podchod, nadchod</t>
  </si>
  <si>
    <t>Jiné</t>
  </si>
  <si>
    <t>Silnice II/150: Loukov,extravilán</t>
  </si>
  <si>
    <t>654892, 687251</t>
  </si>
  <si>
    <t>ne</t>
  </si>
  <si>
    <t>ano</t>
  </si>
  <si>
    <t>únor 2016</t>
  </si>
  <si>
    <t>II/150 UÚ č. 133</t>
  </si>
  <si>
    <t>opěrné zdi</t>
  </si>
  <si>
    <t>Silnice II/495: Uherský Ostroh - Hluk, II. et.</t>
  </si>
  <si>
    <t>716201, 639907</t>
  </si>
  <si>
    <t>květen 2016</t>
  </si>
  <si>
    <t>II/495 UÚ č. 6</t>
  </si>
  <si>
    <t>Silnice III/49016: Zlín, most ev.č. 49016-2</t>
  </si>
  <si>
    <t>III/49016 UÚ č. 2</t>
  </si>
  <si>
    <t>Silnice II/490: Polichno - Uh.Brod, Újezdec</t>
  </si>
  <si>
    <t>725463, 774081</t>
  </si>
  <si>
    <t>červen 2016</t>
  </si>
  <si>
    <t>II/490 UÚ č. 26, 30</t>
  </si>
  <si>
    <t>gabionová zeď</t>
  </si>
  <si>
    <t>Silnice II/487: Huslenky, průjezdní úsek</t>
  </si>
  <si>
    <t>červenec 2016</t>
  </si>
  <si>
    <t>II/487 - UÚ č.4,5</t>
  </si>
  <si>
    <t>opěrná zeď (stabil. sil. tělesa)</t>
  </si>
  <si>
    <t>Silnice III/05735: Vsetín, most ev.č.05735-1</t>
  </si>
  <si>
    <t>srpen 2016</t>
  </si>
  <si>
    <t>III/05735 u.ú č.1</t>
  </si>
  <si>
    <t>Silnice II/487: Hovězí, průjezdní úsek</t>
  </si>
  <si>
    <t>září 2016</t>
  </si>
  <si>
    <t>II/487 - UÚ č. 2,3,4</t>
  </si>
  <si>
    <t xml:space="preserve">opěrná zeď </t>
  </si>
  <si>
    <t>Silnice II/498: Dolní Němčí - Slavkov</t>
  </si>
  <si>
    <t>629839, 750271</t>
  </si>
  <si>
    <t>listopad 2016</t>
  </si>
  <si>
    <t>II/498 UÚ č. 3</t>
  </si>
  <si>
    <t>Silnice II/437: Ratiboř, průjezdní úsek</t>
  </si>
  <si>
    <t>únor 2017</t>
  </si>
  <si>
    <t>II/437 UÚ č. 41,42</t>
  </si>
  <si>
    <t>Silnice II/481: Velké Karlovice, most ev.č. 481-008</t>
  </si>
  <si>
    <t>II/481 - UÚ č. 3</t>
  </si>
  <si>
    <t>Silnice II/437: Chvalčov - křiž. s MK Rajnochovice</t>
  </si>
  <si>
    <t>654892, 739006</t>
  </si>
  <si>
    <t>II/437 - UÚ č. 34</t>
  </si>
  <si>
    <t>2. VÝZVA</t>
  </si>
  <si>
    <t>Silnice II/487: Nový Hrozenkov</t>
  </si>
  <si>
    <t>duben 2017</t>
  </si>
  <si>
    <t>II/487 - UÚ č. 9,10,11</t>
  </si>
  <si>
    <t>Silnice II/150: Loukov, průtah</t>
  </si>
  <si>
    <t>květen 2017</t>
  </si>
  <si>
    <t>II/150 UÚ č. 133, 134</t>
  </si>
  <si>
    <t>Silnice II/481: Velké Karlovice - Soláň - Hutisko</t>
  </si>
  <si>
    <t>650013, 663778,    779016</t>
  </si>
  <si>
    <t>září 2017</t>
  </si>
  <si>
    <t>II/481 - UÚ Č. 1,2,3</t>
  </si>
  <si>
    <t>Silnice II/437: Hošťálková, průjezdní úsek</t>
  </si>
  <si>
    <t>listopad 2017</t>
  </si>
  <si>
    <t>II/437 UÚ č. 41</t>
  </si>
  <si>
    <t>Silnice II/490: Zlín, propojení R49-I/49</t>
  </si>
  <si>
    <t>670138, 635561</t>
  </si>
  <si>
    <t>listopad 2018</t>
  </si>
  <si>
    <t>II/490 UÚ č. 22, 23</t>
  </si>
  <si>
    <t>Silnice II/438, II/150: hr.kraje ZL/OL - Bystřice p/H</t>
  </si>
  <si>
    <t>617113, 700126, 783137</t>
  </si>
  <si>
    <t>II/438 - UÚ č. 9, 10, 11</t>
  </si>
  <si>
    <t>Silnice III/49018: Zlín, Vršava - Jižní Svahy</t>
  </si>
  <si>
    <t>III/49018 UÚ č. 1</t>
  </si>
  <si>
    <t>Silnice II/494: Valašské Klobouky - Slavičín</t>
  </si>
  <si>
    <t>585891, 684091,684082, 783277,606561, 750069</t>
  </si>
  <si>
    <t>II/494 UÚ č.2,3,4</t>
  </si>
  <si>
    <t>Silnice II/437: Bystřice p/H, ul. Lipnická</t>
  </si>
  <si>
    <t>II/437 UÚ č. 36, 37</t>
  </si>
  <si>
    <t>Struktura financování</t>
  </si>
  <si>
    <t>Celkové výdaje</t>
  </si>
  <si>
    <t>Způsobilé výdaje</t>
  </si>
  <si>
    <t>Nezpůsobilé výdaje</t>
  </si>
  <si>
    <t>Podíl financování způsobilých výdajů</t>
  </si>
  <si>
    <t>EFRR</t>
  </si>
  <si>
    <t>Státní rozpočet</t>
  </si>
  <si>
    <t>Příjemce - rozpočet ZK</t>
  </si>
  <si>
    <t>Opatření SRR ČR 2014-2020</t>
  </si>
  <si>
    <t>Aktivita AP SRR 2015-2016</t>
  </si>
  <si>
    <t>4.2 Zlepšení vnitřní a vnější obslužnosti území</t>
  </si>
  <si>
    <t>1.3 Podpora integrace dopravních systémů</t>
  </si>
  <si>
    <t>1.4 Rozšíření a zkvalitnění infrastruktury</t>
  </si>
  <si>
    <t>3.1 Zvýšení kvality a vybavenosti veřejnými službami</t>
  </si>
  <si>
    <t>3.X Podpora integrace sociálně vyloučených a sociálním vyloučením ohrožených skupin obyvatelstva</t>
  </si>
  <si>
    <t>1.5 Adaptabilita trhu práce</t>
  </si>
  <si>
    <t>6.3 Využívání obnovitelných zdrojů energie a podpora úspor energie ve vazbě na místní podmínky</t>
  </si>
  <si>
    <t>3.2 Rozvoj a zlepšování podmínek pro volnočasové aktivity obyvatel a pro využití kulturního potenciálu</t>
  </si>
  <si>
    <t>Podpora cestovního ruchu</t>
  </si>
  <si>
    <t xml:space="preserve">Podpora bydlení </t>
  </si>
  <si>
    <t>Program obnovy a rozvoje venkova</t>
  </si>
  <si>
    <t xml:space="preserve">Podpora územního plánování obcí </t>
  </si>
  <si>
    <t>Demolice</t>
  </si>
  <si>
    <t>8.3 Informační a komunikační podpora fungování územní veřejné správy</t>
  </si>
  <si>
    <t>9.1 Posílení strategických a koncepčních přístupů k místnímu a regionálnímu rozvoji</t>
  </si>
  <si>
    <t>5.2 Podpora zvýšení kvality pracovní síly</t>
  </si>
  <si>
    <t>5.2 Podpora snížení kvality pracovní síly</t>
  </si>
  <si>
    <t>1.1 Podpora transferu znalostí mezi výzkumným a podnikatelským sektorem</t>
  </si>
  <si>
    <t>1.2 Rozvoj univerzit a výzkumných institucí</t>
  </si>
  <si>
    <t>4.3 Podpora inovací v podnikání</t>
  </si>
  <si>
    <t>6.5 Udržitelné užívání vodních zdrojů</t>
  </si>
  <si>
    <t>7.2 Posílení preventivních opatření proti vzniku živelných pohrom</t>
  </si>
  <si>
    <t>7.1 Zlepšení kvality prostředí v sídlech, ochrana a rozvoj krajinných hodnot</t>
  </si>
  <si>
    <t>6.2 Snížení produkce komunálních odpadů a zvýšení jejich materiálového využití</t>
  </si>
  <si>
    <t>6.1 Odstraňování starých ekologických zátěží, revitalizace brownfields a území po bývalé těžbě nerostných surovin</t>
  </si>
  <si>
    <t>9.2 Podpora meziobecní a regionální spolupráce</t>
  </si>
  <si>
    <t>5.1 Podpora rozvoje lokální ekonomiky</t>
  </si>
  <si>
    <t>3.3 Podpora bydlení jako nástroje sociální soudržnosti</t>
  </si>
  <si>
    <t>4.1 Zajištění odpovídající infrastruktury veřejných služeb</t>
  </si>
  <si>
    <t>9.1.1 Posílení a zkvalitnění strategického plánování krajských a obecních samospráv</t>
  </si>
  <si>
    <t xml:space="preserve">3.3. Zlínský kraj se stane významnou dopravní meziregionální destinací </t>
  </si>
  <si>
    <t xml:space="preserve">3.4. Rozvíjet systém veřejné dopravy a podporovat ekologické aspekty dopravy </t>
  </si>
  <si>
    <t>2.5. Rozvoj efektivní veřejné správy</t>
  </si>
  <si>
    <t>2.3. Zefektivnit sítě sociálních služeb na základě skutečné poptávky</t>
  </si>
  <si>
    <t xml:space="preserve">2.2. Podpořit růst zaměstnanosti </t>
  </si>
  <si>
    <t>2.4. Zefektivnit sítě zdravotnických služeb na základě potřeb a finančních možností</t>
  </si>
  <si>
    <t>2.1. Zvýšit konkurenceschopnost pracovní síly v prostředí ekonomiky založené na znalostech</t>
  </si>
  <si>
    <t>3.1. Zlepšit parametry životního prostředí</t>
  </si>
  <si>
    <t xml:space="preserve">4.2. Zajistit ochranu a rozvoj kulturního dědictví regionu </t>
  </si>
  <si>
    <t xml:space="preserve">2.3. Zefektivnit sítě sociálních služeb na základě skutečné poptávky </t>
  </si>
  <si>
    <t>1.1. Aplikace a sdílení výsledků výzkumu a vývoje v inovativních podnicích</t>
  </si>
  <si>
    <t xml:space="preserve">3.2. Zatraktivnit život na venkově a podporovat diversifikaci činností na venkově </t>
  </si>
  <si>
    <t xml:space="preserve">4.1. Zvýšit konkurenceschopnost Zlínského kraje jako destinace cestovního ruchu </t>
  </si>
  <si>
    <t>1.1.2a. Rozvoj inovačního zázemí</t>
  </si>
  <si>
    <t>1.1.1a. Podpora fungování uskupení zaměřených na koordinaci
VaV institucí a podnikatelů</t>
  </si>
  <si>
    <t>1.1.2b. Rozvoj výzkumného a vývojového zázemí</t>
  </si>
  <si>
    <t>2.1.2d. Zvýšit kvalitu vzdělávání ve struktuře navazující na
potřeby trhu práce</t>
  </si>
  <si>
    <t>2.1.2b. Podpora mobility odborných pracovníků</t>
  </si>
  <si>
    <t>2.3.5b. Podpora integrace sociálně znevýhodněných skupin</t>
  </si>
  <si>
    <t>2.1.3a. Využít kapacit a možností škol pro účely dalšího
vzdělávání</t>
  </si>
  <si>
    <t>2.1.1a. Zvyšování personální mobility mezi vzdělávacím a
podnikatelským sektorem</t>
  </si>
  <si>
    <t>2.1.4b. Zavádění systémů kvality a hodnocení škol</t>
  </si>
  <si>
    <t>2.1.4d. Podpora dalšího vzdělávání pedagogických pracovníků</t>
  </si>
  <si>
    <t>2.1.4a. Optimalizace nabídky škol na základě poptávky trhu práce
s důrazem na řemesla a technicky orientované obory</t>
  </si>
  <si>
    <t>2.2.1c. Zvýšit zaměstnatelnost sociálně vyloučených skupin</t>
  </si>
  <si>
    <t>2.2.1a. Udržet zaměstnanost osob předdůchodového věku</t>
  </si>
  <si>
    <t>2.2.1d. Zvýšit zaměstnatelnost absolventů škol</t>
  </si>
  <si>
    <t>2.2.1b. Zvýšit zaměstnatelnost žen s malými dětmi</t>
  </si>
  <si>
    <t>2.3.1a. Podpora stávajících sociálních služeb</t>
  </si>
  <si>
    <t>2.3.5a. Podpora aktivit a služeb sociální prevence</t>
  </si>
  <si>
    <t>2.3.1b. Rozvoj chybějících sociálních služeb</t>
  </si>
  <si>
    <t>2.4.2b. Modernizace zdravotnické infrastruktury</t>
  </si>
  <si>
    <t>3.5.1a. Rozvoj komunikační infrastruktury – regionálních datových sítí a metropolitních sítí</t>
  </si>
  <si>
    <t xml:space="preserve">3.5 Rozvoj infrastruktury pro efektivní veřejnou správu </t>
  </si>
  <si>
    <t>2.5.1b. Efektivní personální řízení v organizacích zřizovaných či
zakládaných ZK, městy a obcemi</t>
  </si>
  <si>
    <t>2.5.1a. Rozvoj lidských zdrojů na ZK, ve městech a obcích a jimi
zakládaných a zřizovaných organizacích</t>
  </si>
  <si>
    <t>3.1.5a. Realizace energetických úspor a zvyšování energetické účinnosti</t>
  </si>
  <si>
    <t>3.2 Zatraktivnit život na venkově a
podporovat diverzifikaci činností na venkově</t>
  </si>
  <si>
    <t>3.2.1a. Vytváření podmínek pro zajištění kvalitní pitné vody
ve venkovských oblastech, zejména tam, kde není možné
trvale využít místních zdrojů, včetně ochrany zdrojů pro
skupinové zásobování obyvatel pitnou vodou i lokalit pro
akumulaci povrchových vod</t>
  </si>
  <si>
    <t>3.1.6.e. Podpora a koordinace opatření protipovodňové prevence a výstavby protipovodňových opatření</t>
  </si>
  <si>
    <t>3.1.4a. Podpora opatření ke snižování emisí a zlepšování kvality ovzduší, zejména opatření ke snížení emisí
prachových částic</t>
  </si>
  <si>
    <t>3.1.1c. Předcházení vzniku odpadů a omezování jejich množství</t>
  </si>
  <si>
    <t>3.1.1d. Rozvoj systémů odděleného sběru odpadů a podpora technologií minimalizujících ukládání komunálních odpadů na skládky</t>
  </si>
  <si>
    <t>3.1.2b. Zajištění sanace starých ekologických zátěží.</t>
  </si>
  <si>
    <t>3.1.6c. Podpora opatření ke zlepšení průchodnosti krajiny pro živočichy i člověka, podpora zachování druhové
diverzity a krajinné pestrosti</t>
  </si>
  <si>
    <t>3.1.5a. Realizace energetických úspor a zvyšování
energetické účinnosti</t>
  </si>
  <si>
    <t>3.2.4a. Modernizace činností v zemědělství a lesnictví</t>
  </si>
  <si>
    <t>3.2.3f. Podpora lesního hospodářství</t>
  </si>
  <si>
    <t>3.2.4c Podpora spolupráce drobných zemědělců</t>
  </si>
  <si>
    <t>3.2.3b Rozvoj služeb na venkově</t>
  </si>
  <si>
    <t>3.2.1d. Dobudování ostatní infrastruktury na venkově</t>
  </si>
  <si>
    <t>3.3.2a. Rekonstrukce a modernizace silnic II. a III. třídy a
budování obchvatů zastavěných území obcí</t>
  </si>
  <si>
    <t>3.4.1b. Zlepšování stávající infrastruktury IDS</t>
  </si>
  <si>
    <t>3.4.1a. Zavádění integrovaných systémů veřejné dopravy</t>
  </si>
  <si>
    <t>4.1.1a. Dobudování a modernizace veřejné infrastruktury pro CR</t>
  </si>
  <si>
    <t>OPZ</t>
  </si>
  <si>
    <t>OPPIK</t>
  </si>
  <si>
    <t>OPVVV</t>
  </si>
  <si>
    <t>OPŽP</t>
  </si>
  <si>
    <t>OPD</t>
  </si>
  <si>
    <t>INTERREG V-A ČR - SR</t>
  </si>
  <si>
    <t>Aktivity zaměřené na podporu udržitelného cestovního ruchu jsou v území Zlínského kraje prioritou zejména s ohledem na rozvoj venkovského území, kde dochází k poklesu příjmů z tradičních průmyslových odvětví a zemědělství.</t>
  </si>
  <si>
    <t>Z důvodu periferní polohy Zlínského kraje v rámci ČR je oblast dopravy vnímána jako prioritní a existence moderních přepravních terminálů a integrovaných systémů veřejné dopravy jsou nezbytnou součástí. V území kraje se připravují projekty přestupních terminálů v třech dopravních uzlech regionálního významu.</t>
  </si>
  <si>
    <t>Řešení dopravy v městech Zlínského kraje je jednou z priorit, která byla identifikována při sběru projektů při přípravě RAP.</t>
  </si>
  <si>
    <t>Ačkoliv bylo v minulém programovacím období ve Zlínském kraji vybudováno značné množství úseků cyklostezek, stále je třeba pracovat na jejich zasíťování a řešit bezpečný průjezd cyklistů v městech.</t>
  </si>
  <si>
    <t>Řešení dopravy v rozvojových územích Zlínského kraje je jednou z priorit, která byla identifikována při sběru projektů při přípravě RAP.</t>
  </si>
  <si>
    <t>Ve Zlínském kraji se jedná zejména o prioritní stavby D49 a D55.</t>
  </si>
  <si>
    <t>Ve Zlínském kraji se jedná zejména o úseky silnic I. třídy I/35, I/49 a I/57, které přispějí k lepšímu propojení měst v regionu.</t>
  </si>
  <si>
    <t>Jde zejména o vybrané úseky silnic II. a III. třídy ve Zlínském kraji, jejichž seznam je součátstí RAP.</t>
  </si>
  <si>
    <t>Jedná se zejména o elektrifikaci trati Otrokovice - Zlín - Vizovice a Staré Město - Bojkovice, ale i další rekonstrukce, zvyšující komfort cestování vlakem ve Zlínském kraji.</t>
  </si>
  <si>
    <t>Jsou připravovány projekty dopravních terminálů a posílení integrovaného dopravního systému ve Zlínském kraji, i s vazbou na mezikrajské spoje.</t>
  </si>
  <si>
    <t>Jedná se o celou řadu projektů v oblasti dopravy, nad rámec seznamu vybraných úseků silnic II. a III. třídy ve Zlínském kraji, které jsou součátstí RAP.</t>
  </si>
  <si>
    <t>Ve Zlínském kraji jsou připravovány důležité projekty zejména v oblasti vodohospodářské infrastruktury.</t>
  </si>
  <si>
    <t>Dopravní dostupnosti a obaslužnosti periferních oblastí věnuje Zlínský kraj velkou pozornost a budou realizovány projekty k jejímu zkvalitnění.</t>
  </si>
  <si>
    <t>Zvyšování energetické účinnosti a energetické úspory ve veřejných budovách patří dlouhodobě k prioritám ve Zlínském kraji.</t>
  </si>
  <si>
    <t>V oblasti vodohospodářské infrastruktury jsou ve Zlínském kraji připravovány důležité projekty, které se objevují v RAP.</t>
  </si>
  <si>
    <t>Kraj podporuje aktivity vedoucí k optimalizaci a zkvalitnění primárního a sekundárního vzdělávacího stupně. Kraj jako zřizovatel může v problematice intervenovat zejména v oblasti SŠ a VOŠ. Kraj usiluje o optimalizaci nabídky škol na základě poptávky na trhu práce. Prioritou je zachování optimální dostupnosti oborové vzdělávací nabídky ve všech částech kraje. Z dlouhodobého pohledu je snaha nezvyšovat kapacity oborů, které mají dlouhodobě nezaměstnanost vyšší než průměr nezaměstnaných absolventů v rámci kraje.</t>
  </si>
  <si>
    <t xml:space="preserve">Kraj podporuje aktivity vedoucí ke zvyšování mobility pracovníků mezi vzdělávacím a podnikatelským sektorem a zapojení regionálních podnikatelských partnerů do tvorby vzdělávacích programů.
Většina středních škol v kraji, v rámci spolupráce se zaměstnavateli využívá společného organizování odborného výcviku nebo praxe žáků na pracovištích zaměstnavatelů. </t>
  </si>
  <si>
    <t>Kraj podporuje motivaci žáků a studentů propagací přírodovědných a technických oborů formou studentských soutěží, inovativních podnikatelských záměrů absolventů SOŠ a VŠ, zaváděním stipendií, především v podpoře řemesel a odborného školství. Ve ZK jsou podporovány obory vzdělání s ohledem na požadavky trhu práce a některé řemeslné obory s dlouholetou tradicí typické pro region.</t>
  </si>
  <si>
    <t xml:space="preserve">Ve ZK je kladen důraz na zvyšování kompetencí výchovných poradců v oblasti kariérového poradenství na ZŠ a SŠ. Je podporována spolupráce se sociálními partnery, prezentace škol a firem s cílem zvyšovat informovanost rodičů a žáků pro volbu optimální vzdělávací cesty a zajišťujících informovanost kariérních poradců o reálném pracovním prostředí ve firmách. Pro sdílení informací je využíván portál www.zkariera.cz.. </t>
  </si>
  <si>
    <t>Problematika odlivu mozků je pro ZK velmi významná. Její řešení však představuje realizaci komplexu opatření a naplňování dílčích aktivit AP SRR napříč všemi oblastmi, zejm. trhu práce, podpory podniků, veřejných služeb a dopravy (nepřímý dopad na problematiku). Přímé nástroje jak selektivní migraci ovlivnit kraj nemá.</t>
  </si>
  <si>
    <t xml:space="preserve">ŠKOLSTVÍ: Kraj jako zřizovatel může s ohledem na dem. vývoj intervenovat zejména v oblasti SŠ a VOŠ. Z dlouhodobého pohledu je snaha nezvyšovat kapacity oborů, které mají dlouhodobě nezaměstnanost vyšší než průměr nezaměstnaných absolventů v rámci kraje a naopak podporovat na trhu práce poptávané obory (podpora technického a přírodovědného vzdělávání a řemesel).
ZDRAVOTNICTVÍ: Ve ZK je kladen důraz na vybudování center specializované péče s dostatečným regionálním záběrem, ve kterých budou soustředěny moderní vysoce účinné zdravotnické technologie a vysoce kvalifikovaný personál.  Průběžně dochází k modernizaci infrastruktury. Současně jsou realizovány aktivity vedoucí k restrukturalizaci a zvyšování efektivity zdravotnických zařízení včetně optimalizace záchranné zdravotní služby ZK.
SOCIÁLNÍ OBLAST: S ohledem na demografický vývoj obyvatelstva (nepříznivý trend stárnutí populace, či nárazové navýšení porodnosti silných ročníků) je nutné kontinuálně optimalizovat základní veřejné služby obyvatelstvu. Např. v případě stárnutí obyvatelstva je nutné reagovat na zvýšení poptávky po sociálních službách pro seniory a rovněž je nutné reagovat na prodlužující se věk seniorů, se kterým je spojen vyšší nárůst osob s demencemi. Na tento sociálně-zdravotní negativní trend musí reagovat transformace sociálních služeb, priorita rozvoje sociálních služeb Zlínského kraje, a sice např. zřizováním domovů se zvlástním režimem.  </t>
  </si>
  <si>
    <t>ZDRAVOTNICTVÍ: Ve ZK je kladen důraz na optimalizaci sítě subjektů poskytujících zdravotnické služby a zlepšení kvality a dostupnosti  poskytované zdravotnické péče.
SOCIÁLNÍ OBLAST: Dostupnost především sociálních služeb ve venkovských sídlech a periferních oblastech je ve Zlínském kraji relativně nedostatečná. V případě odlehlých venkovských oblastí by měla být výrazně navýšena kapacita, efektivita a kvalita terénních a ambulantních služeb.</t>
  </si>
  <si>
    <t xml:space="preserve">Podpora dostupnosti pobytových sociálních služeb komunitního typu představuje jeden z hlavních pilířů transformace sociálních služeb ve Zlínském kraji, která je klíčovou prioritou regionu v oblasti rozvoje sociálních služeb. Transformace je zaměřena především na seniory a osoby se zdravotním postižením. Např. cca 2/3 klientů ústavních zařízení pro osoby se zdravotním postižením ve Zlínském kraji mají vysoký potenciál pro začlenění do společnosti, a to např. prostřednictvím zřizování služeb komunitního typu, jako chráněných bydlení, pro relativně soběstačné osoby se zdravotním postižením.  </t>
  </si>
  <si>
    <t>Poskytování odborných služeb začínajícím malým a středním podnikům patří mezi hlavní priority Strategie rozvoje Zlínského kraje a je klíčovou prioritou Regionální inovační strategie. Zlínský kraj podporuje start-upy  prostřednictvím inkubačních aktivit Technologického inovačního centra.</t>
  </si>
  <si>
    <t>Podpora zavádění inovací ve firmách představuje stěžejní prioritu Regionální inovační strategie Zlínského kraje a Strategie rozvoje Zlínského kraje. Zavádění inovací ve firmách shledáváme za klíčový faktor pro posílení konkurenceschopnosti regionální ekonomiky. S ohledem na zásadní roli zpracovatelského průmyslu ve tvorbě HDP a pracovních míst v regionu (oproti ostatním ekonomickým sektorům) vytvářejí firmy ve Zlínském kraji vysokou absorpční kapacitu především pro dotační tituly podporující technologický rozvoj firem a zavádění inovací.</t>
  </si>
  <si>
    <t xml:space="preserve">S ohledem na relativně vysokou nezaměstnanost především v periferních a agrárně založených regionech Zlínského kraje je podpora podnikatelských investic pro Zlínský kraj strategickou prioritou. Klíčovým faktorem pro snížení nezaměstnanosti a zvýšení intenzity podnikatelské aktivity ve Zlínském kraji je a bude především obsazení kapacity Strategické průmyslové zóny Holešov. </t>
  </si>
  <si>
    <t>1. VÝZVA</t>
  </si>
  <si>
    <t>CELKEM 1V</t>
  </si>
  <si>
    <t>CELKEM 2V</t>
  </si>
  <si>
    <t>Celkem 2014-20</t>
  </si>
  <si>
    <r>
      <t xml:space="preserve">ITI </t>
    </r>
    <r>
      <rPr>
        <i/>
        <sz val="10"/>
        <rFont val="Arial"/>
        <family val="2"/>
        <charset val="238"/>
      </rPr>
      <t>zahrnuté v rámci RAP ve sloupci C-F</t>
    </r>
    <r>
      <rPr>
        <b/>
        <sz val="10"/>
        <rFont val="Arial"/>
        <family val="2"/>
        <charset val="238"/>
      </rPr>
      <t xml:space="preserve">  (požadavky na dotaci v mil. Kč)</t>
    </r>
  </si>
  <si>
    <r>
      <t xml:space="preserve">IPRÚ </t>
    </r>
    <r>
      <rPr>
        <i/>
        <sz val="10"/>
        <rFont val="Arial"/>
        <family val="2"/>
        <charset val="238"/>
      </rPr>
      <t>zahrnuté v rámci RAP ve sloupci C-F</t>
    </r>
    <r>
      <rPr>
        <b/>
        <sz val="10"/>
        <rFont val="Arial"/>
        <family val="2"/>
        <charset val="238"/>
      </rPr>
      <t xml:space="preserve">  (požadavky na dotaci v mil. Kč)</t>
    </r>
  </si>
  <si>
    <r>
      <t xml:space="preserve">CLLD </t>
    </r>
    <r>
      <rPr>
        <i/>
        <sz val="10"/>
        <rFont val="Arial"/>
        <family val="2"/>
        <charset val="238"/>
      </rPr>
      <t>zahrnuté v rámci RAP ve sloupci C-F</t>
    </r>
    <r>
      <rPr>
        <b/>
        <sz val="10"/>
        <rFont val="Arial"/>
        <family val="2"/>
        <charset val="238"/>
      </rPr>
      <t xml:space="preserve">  (požadavky na dotaci v mil. Kč)</t>
    </r>
  </si>
  <si>
    <t>Financování celkem 
(v mil. Kč)</t>
  </si>
  <si>
    <t>Finanční plán RAP - Zlínský kraj - aktualizace ke dni 26.9.2016</t>
  </si>
  <si>
    <t>IROP  - SC 1.1 - VYBRANÉ ÚSEKY SILNIC II. a III. TŘÍDY VE ZLÍNSKÉM KRAJI - aktualizace ke dni 26.9.2016</t>
  </si>
  <si>
    <t>Výzva</t>
  </si>
  <si>
    <r>
      <t xml:space="preserve"> </t>
    </r>
    <r>
      <rPr>
        <b/>
        <sz val="10"/>
        <rFont val="Arial"/>
        <family val="2"/>
        <charset val="238"/>
      </rPr>
      <t>Financování RAP  2017-2018 - aktualizace ke dni 26.9.2016</t>
    </r>
  </si>
  <si>
    <r>
      <t xml:space="preserve">mimo fondů ESI  </t>
    </r>
    <r>
      <rPr>
        <i/>
        <sz val="10"/>
        <color rgb="FF000000"/>
        <rFont val="Arial"/>
        <family val="2"/>
        <charset val="238"/>
      </rPr>
      <t>ano/ne</t>
    </r>
  </si>
  <si>
    <r>
      <t xml:space="preserve"> </t>
    </r>
    <r>
      <rPr>
        <b/>
        <sz val="10"/>
        <color theme="1"/>
        <rFont val="Arial"/>
        <family val="2"/>
        <charset val="238"/>
      </rPr>
      <t>Vazba aktivity RAP na opatření/cíle  SRK/PRK  - aktualizace ke dni 26.9.2016</t>
    </r>
  </si>
  <si>
    <t>Vazba aktvity RAP 2017-2018 na SRR  ČR - aktualizace ke dni 26.9.2016</t>
  </si>
  <si>
    <t>Prioritizace aktivit akčního plánu SRR z pohledu Zlínského kraje - doplnění ke dni 26.9.2016</t>
  </si>
  <si>
    <t>Podpora propojování těchto institucí je klíčová pro vytvoření funkčního regionálního inovačního systému. Zlínský kraj dlouhodobě podporuje naplnění konceptu "triple helix" prostřednictvím např. inovačních voucherů pro účely iniciace spolupráce těchto subjektů a firem. Tato aktivita patří mezi hlavní priority Strategie rozvoje Zlínského kraje a Regionální inovační strategie.</t>
  </si>
  <si>
    <t>Situace na trhu práce ve Zlínském kraji predikuje potřebu vytváření nových typů pracovních míst - pružná pracovní doba, flefibilní / zkrácené úvazky, pracovní místa vhodné pro osoby sociálně vyloučené (ZTP, vězni po výkonu trestu atp.).</t>
  </si>
  <si>
    <t>Modernizace dětských dopravních hřišť</t>
  </si>
  <si>
    <t>Požadavek na nový dotační titul - ZŠ, SŠ, ZUŠ - rekonstrukce nesplňující podmínky IROP, vč. školních kuchyní a jídelen</t>
  </si>
  <si>
    <t>Očekávaná výše podpory 
z fondů ESI 2014-2020 pro projekty IROP 1.1 do r.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</si>
</sst>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00"/>
    <numFmt numFmtId="166" formatCode="#,##0.000"/>
  </numFmts>
  <fonts count="19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el"/>
      <charset val="238"/>
    </font>
    <font>
      <b/>
      <sz val="9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sz val="12"/>
      <name val="Arial"/>
      <family val="2"/>
      <charset val="238"/>
    </font>
    <font>
      <sz val="10"/>
      <color theme="1"/>
      <name val="ariel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1">
    <xf numFmtId="0" fontId="0" fillId="0" borderId="0" xfId="0"/>
    <xf numFmtId="0" fontId="1" fillId="0" borderId="0" xfId="0" applyFont="1"/>
    <xf numFmtId="0" fontId="5" fillId="0" borderId="0" xfId="0" applyFont="1"/>
    <xf numFmtId="0" fontId="1" fillId="0" borderId="0" xfId="0" applyFont="1" applyBorder="1"/>
    <xf numFmtId="0" fontId="3" fillId="0" borderId="0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2" fillId="0" borderId="0" xfId="0" applyFont="1"/>
    <xf numFmtId="0" fontId="4" fillId="0" borderId="0" xfId="0" applyFont="1"/>
    <xf numFmtId="0" fontId="2" fillId="0" borderId="0" xfId="0" applyFont="1" applyBorder="1"/>
    <xf numFmtId="0" fontId="6" fillId="0" borderId="0" xfId="0" applyFont="1" applyAlignment="1">
      <alignment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1" fillId="0" borderId="0" xfId="0" applyFont="1" applyFill="1"/>
    <xf numFmtId="0" fontId="1" fillId="0" borderId="0" xfId="0" applyFont="1" applyAlignment="1">
      <alignment horizontal="left" vertical="top"/>
    </xf>
    <xf numFmtId="0" fontId="2" fillId="0" borderId="0" xfId="0" applyFont="1" applyFill="1" applyBorder="1"/>
    <xf numFmtId="0" fontId="8" fillId="0" borderId="0" xfId="0" applyFont="1"/>
    <xf numFmtId="0" fontId="9" fillId="0" borderId="22" xfId="0" applyFont="1" applyFill="1" applyBorder="1" applyAlignment="1">
      <alignment horizontal="left" vertical="center" wrapText="1"/>
    </xf>
    <xf numFmtId="0" fontId="9" fillId="0" borderId="27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49" fontId="9" fillId="0" borderId="48" xfId="0" applyNumberFormat="1" applyFont="1" applyBorder="1" applyAlignment="1">
      <alignment horizontal="center" vertical="center" wrapText="1"/>
    </xf>
    <xf numFmtId="3" fontId="9" fillId="0" borderId="48" xfId="0" applyNumberFormat="1" applyFont="1" applyBorder="1" applyAlignment="1">
      <alignment horizontal="center" vertical="center" wrapText="1"/>
    </xf>
    <xf numFmtId="165" fontId="9" fillId="0" borderId="48" xfId="0" applyNumberFormat="1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49" fontId="9" fillId="0" borderId="45" xfId="0" applyNumberFormat="1" applyFont="1" applyBorder="1" applyAlignment="1">
      <alignment horizontal="center" vertical="center" wrapText="1"/>
    </xf>
    <xf numFmtId="3" fontId="9" fillId="0" borderId="45" xfId="0" applyNumberFormat="1" applyFont="1" applyBorder="1" applyAlignment="1">
      <alignment horizontal="center" vertical="center" wrapText="1"/>
    </xf>
    <xf numFmtId="166" fontId="9" fillId="0" borderId="45" xfId="0" applyNumberFormat="1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28" xfId="0" applyFont="1" applyBorder="1" applyAlignment="1">
      <alignment horizontal="center" vertical="center" wrapText="1"/>
    </xf>
    <xf numFmtId="3" fontId="0" fillId="0" borderId="0" xfId="0" applyNumberFormat="1"/>
    <xf numFmtId="0" fontId="11" fillId="0" borderId="0" xfId="0" applyFont="1"/>
    <xf numFmtId="0" fontId="4" fillId="2" borderId="4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56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3" fontId="3" fillId="4" borderId="9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4" fillId="4" borderId="57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4" fontId="11" fillId="2" borderId="18" xfId="0" applyNumberFormat="1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>
      <alignment horizontal="center" vertical="center" wrapText="1"/>
    </xf>
    <xf numFmtId="4" fontId="11" fillId="2" borderId="17" xfId="0" applyNumberFormat="1" applyFont="1" applyFill="1" applyBorder="1" applyAlignment="1">
      <alignment horizontal="center" vertical="center" wrapText="1"/>
    </xf>
    <xf numFmtId="4" fontId="11" fillId="2" borderId="41" xfId="0" applyNumberFormat="1" applyFont="1" applyFill="1" applyBorder="1" applyAlignment="1">
      <alignment horizontal="center" vertical="center" wrapText="1"/>
    </xf>
    <xf numFmtId="4" fontId="11" fillId="2" borderId="40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top" wrapText="1"/>
    </xf>
    <xf numFmtId="16" fontId="12" fillId="0" borderId="3" xfId="0" applyNumberFormat="1" applyFont="1" applyFill="1" applyBorder="1" applyAlignment="1">
      <alignment horizontal="center" vertical="center" wrapText="1"/>
    </xf>
    <xf numFmtId="164" fontId="12" fillId="0" borderId="26" xfId="0" applyNumberFormat="1" applyFont="1" applyFill="1" applyBorder="1" applyAlignment="1">
      <alignment horizontal="left" vertical="top" wrapText="1"/>
    </xf>
    <xf numFmtId="164" fontId="12" fillId="0" borderId="21" xfId="0" applyNumberFormat="1" applyFont="1" applyFill="1" applyBorder="1" applyAlignment="1">
      <alignment horizontal="left" vertical="top" wrapText="1"/>
    </xf>
    <xf numFmtId="164" fontId="12" fillId="0" borderId="3" xfId="0" applyNumberFormat="1" applyFont="1" applyFill="1" applyBorder="1" applyAlignment="1">
      <alignment horizontal="left" vertical="top" wrapText="1"/>
    </xf>
    <xf numFmtId="164" fontId="12" fillId="0" borderId="2" xfId="0" applyNumberFormat="1" applyFont="1" applyFill="1" applyBorder="1" applyAlignment="1">
      <alignment horizontal="left" vertical="top" wrapText="1"/>
    </xf>
    <xf numFmtId="16" fontId="12" fillId="0" borderId="26" xfId="0" applyNumberFormat="1" applyFont="1" applyFill="1" applyBorder="1" applyAlignment="1">
      <alignment horizontal="center" vertical="center" wrapText="1"/>
    </xf>
    <xf numFmtId="16" fontId="12" fillId="0" borderId="21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29" xfId="0" applyFont="1" applyFill="1" applyBorder="1" applyAlignment="1">
      <alignment wrapText="1"/>
    </xf>
    <xf numFmtId="0" fontId="9" fillId="0" borderId="38" xfId="0" applyFont="1" applyFill="1" applyBorder="1" applyAlignment="1">
      <alignment wrapText="1"/>
    </xf>
    <xf numFmtId="164" fontId="12" fillId="0" borderId="34" xfId="0" applyNumberFormat="1" applyFont="1" applyFill="1" applyBorder="1" applyAlignment="1">
      <alignment wrapText="1"/>
    </xf>
    <xf numFmtId="0" fontId="9" fillId="0" borderId="22" xfId="0" applyFont="1" applyFill="1" applyBorder="1" applyAlignment="1">
      <alignment horizontal="left" vertical="top" wrapText="1"/>
    </xf>
    <xf numFmtId="16" fontId="12" fillId="0" borderId="23" xfId="0" applyNumberFormat="1" applyFont="1" applyFill="1" applyBorder="1" applyAlignment="1">
      <alignment horizontal="center" vertical="center" wrapText="1"/>
    </xf>
    <xf numFmtId="164" fontId="12" fillId="0" borderId="27" xfId="0" applyNumberFormat="1" applyFont="1" applyFill="1" applyBorder="1" applyAlignment="1">
      <alignment horizontal="left" vertical="top" wrapText="1"/>
    </xf>
    <xf numFmtId="164" fontId="12" fillId="0" borderId="1" xfId="0" applyNumberFormat="1" applyFont="1" applyFill="1" applyBorder="1" applyAlignment="1">
      <alignment horizontal="left" vertical="top" wrapText="1"/>
    </xf>
    <xf numFmtId="164" fontId="12" fillId="0" borderId="23" xfId="0" applyNumberFormat="1" applyFont="1" applyFill="1" applyBorder="1" applyAlignment="1">
      <alignment horizontal="left" vertical="top" wrapText="1"/>
    </xf>
    <xf numFmtId="164" fontId="12" fillId="0" borderId="22" xfId="0" applyNumberFormat="1" applyFont="1" applyFill="1" applyBorder="1" applyAlignment="1">
      <alignment horizontal="left" vertical="top" wrapText="1"/>
    </xf>
    <xf numFmtId="16" fontId="12" fillId="0" borderId="27" xfId="0" applyNumberFormat="1" applyFont="1" applyFill="1" applyBorder="1" applyAlignment="1">
      <alignment horizontal="center" vertical="center" wrapText="1"/>
    </xf>
    <xf numFmtId="16" fontId="12" fillId="0" borderId="1" xfId="0" applyNumberFormat="1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left" vertical="top" wrapText="1"/>
    </xf>
    <xf numFmtId="0" fontId="9" fillId="0" borderId="20" xfId="0" applyFont="1" applyFill="1" applyBorder="1" applyAlignment="1">
      <alignment wrapText="1"/>
    </xf>
    <xf numFmtId="0" fontId="9" fillId="0" borderId="37" xfId="0" applyFont="1" applyFill="1" applyBorder="1" applyAlignment="1">
      <alignment wrapText="1"/>
    </xf>
    <xf numFmtId="164" fontId="12" fillId="0" borderId="33" xfId="0" applyNumberFormat="1" applyFont="1" applyFill="1" applyBorder="1" applyAlignment="1">
      <alignment wrapText="1"/>
    </xf>
    <xf numFmtId="14" fontId="12" fillId="0" borderId="23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9" fillId="0" borderId="37" xfId="0" applyFont="1" applyBorder="1" applyAlignment="1">
      <alignment wrapText="1"/>
    </xf>
    <xf numFmtId="0" fontId="12" fillId="0" borderId="23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top" wrapText="1"/>
    </xf>
    <xf numFmtId="0" fontId="12" fillId="0" borderId="5" xfId="0" applyFont="1" applyFill="1" applyBorder="1" applyAlignment="1">
      <alignment horizontal="left" vertical="top" wrapText="1"/>
    </xf>
    <xf numFmtId="164" fontId="12" fillId="0" borderId="28" xfId="0" applyNumberFormat="1" applyFont="1" applyFill="1" applyBorder="1" applyAlignment="1">
      <alignment horizontal="left" vertical="top" wrapText="1"/>
    </xf>
    <xf numFmtId="164" fontId="12" fillId="0" borderId="24" xfId="0" applyNumberFormat="1" applyFont="1" applyFill="1" applyBorder="1" applyAlignment="1">
      <alignment horizontal="left" vertical="top" wrapText="1"/>
    </xf>
    <xf numFmtId="164" fontId="12" fillId="0" borderId="5" xfId="0" applyNumberFormat="1" applyFont="1" applyFill="1" applyBorder="1" applyAlignment="1">
      <alignment horizontal="left" vertical="top" wrapText="1"/>
    </xf>
    <xf numFmtId="164" fontId="12" fillId="0" borderId="4" xfId="0" applyNumberFormat="1" applyFont="1" applyFill="1" applyBorder="1" applyAlignment="1">
      <alignment horizontal="left" vertical="top" wrapText="1"/>
    </xf>
    <xf numFmtId="16" fontId="12" fillId="0" borderId="28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39" xfId="0" applyFont="1" applyFill="1" applyBorder="1" applyAlignment="1">
      <alignment wrapText="1"/>
    </xf>
    <xf numFmtId="164" fontId="12" fillId="0" borderId="32" xfId="0" applyNumberFormat="1" applyFont="1" applyFill="1" applyBorder="1" applyAlignment="1">
      <alignment wrapText="1"/>
    </xf>
    <xf numFmtId="16" fontId="12" fillId="3" borderId="26" xfId="0" applyNumberFormat="1" applyFont="1" applyFill="1" applyBorder="1" applyAlignment="1">
      <alignment horizontal="center" vertical="center" wrapText="1"/>
    </xf>
    <xf numFmtId="164" fontId="12" fillId="3" borderId="3" xfId="0" applyNumberFormat="1" applyFont="1" applyFill="1" applyBorder="1" applyAlignment="1">
      <alignment horizontal="left" vertical="top" wrapText="1"/>
    </xf>
    <xf numFmtId="0" fontId="9" fillId="3" borderId="38" xfId="0" applyFont="1" applyFill="1" applyBorder="1" applyAlignment="1">
      <alignment wrapText="1"/>
    </xf>
    <xf numFmtId="164" fontId="12" fillId="3" borderId="34" xfId="0" applyNumberFormat="1" applyFont="1" applyFill="1" applyBorder="1" applyAlignment="1">
      <alignment wrapText="1"/>
    </xf>
    <xf numFmtId="16" fontId="12" fillId="3" borderId="27" xfId="0" applyNumberFormat="1" applyFont="1" applyFill="1" applyBorder="1" applyAlignment="1">
      <alignment horizontal="center" vertical="center" wrapText="1"/>
    </xf>
    <xf numFmtId="164" fontId="12" fillId="3" borderId="23" xfId="0" applyNumberFormat="1" applyFont="1" applyFill="1" applyBorder="1" applyAlignment="1">
      <alignment horizontal="left" vertical="top" wrapText="1"/>
    </xf>
    <xf numFmtId="0" fontId="9" fillId="3" borderId="37" xfId="0" applyFont="1" applyFill="1" applyBorder="1" applyAlignment="1">
      <alignment wrapText="1"/>
    </xf>
    <xf numFmtId="164" fontId="12" fillId="3" borderId="33" xfId="0" applyNumberFormat="1" applyFont="1" applyFill="1" applyBorder="1" applyAlignment="1">
      <alignment wrapText="1"/>
    </xf>
    <xf numFmtId="0" fontId="9" fillId="3" borderId="22" xfId="0" applyFont="1" applyFill="1" applyBorder="1" applyAlignment="1">
      <alignment horizontal="left" vertical="top" wrapText="1"/>
    </xf>
    <xf numFmtId="0" fontId="9" fillId="3" borderId="4" xfId="0" applyFont="1" applyFill="1" applyBorder="1" applyAlignment="1">
      <alignment horizontal="left" vertical="top" wrapText="1"/>
    </xf>
    <xf numFmtId="16" fontId="12" fillId="3" borderId="28" xfId="0" applyNumberFormat="1" applyFont="1" applyFill="1" applyBorder="1" applyAlignment="1">
      <alignment horizontal="center" vertical="center" wrapText="1"/>
    </xf>
    <xf numFmtId="164" fontId="12" fillId="3" borderId="5" xfId="0" applyNumberFormat="1" applyFont="1" applyFill="1" applyBorder="1" applyAlignment="1">
      <alignment horizontal="left" vertical="top" wrapText="1"/>
    </xf>
    <xf numFmtId="0" fontId="9" fillId="3" borderId="36" xfId="0" applyFont="1" applyFill="1" applyBorder="1" applyAlignment="1">
      <alignment wrapText="1"/>
    </xf>
    <xf numFmtId="164" fontId="12" fillId="3" borderId="35" xfId="0" applyNumberFormat="1" applyFont="1" applyFill="1" applyBorder="1" applyAlignment="1">
      <alignment wrapText="1"/>
    </xf>
    <xf numFmtId="0" fontId="9" fillId="3" borderId="2" xfId="0" applyFont="1" applyFill="1" applyBorder="1" applyAlignment="1">
      <alignment horizontal="left" vertical="top" wrapText="1"/>
    </xf>
    <xf numFmtId="164" fontId="12" fillId="3" borderId="29" xfId="0" applyNumberFormat="1" applyFont="1" applyFill="1" applyBorder="1" applyAlignment="1">
      <alignment horizontal="left" vertical="top" wrapText="1"/>
    </xf>
    <xf numFmtId="164" fontId="12" fillId="3" borderId="34" xfId="0" applyNumberFormat="1" applyFont="1" applyFill="1" applyBorder="1" applyAlignment="1">
      <alignment horizontal="left" vertical="top" wrapText="1"/>
    </xf>
    <xf numFmtId="164" fontId="12" fillId="3" borderId="20" xfId="0" applyNumberFormat="1" applyFont="1" applyFill="1" applyBorder="1" applyAlignment="1">
      <alignment horizontal="left" vertical="top" wrapText="1"/>
    </xf>
    <xf numFmtId="164" fontId="12" fillId="3" borderId="33" xfId="0" applyNumberFormat="1" applyFont="1" applyFill="1" applyBorder="1" applyAlignment="1">
      <alignment horizontal="left" vertical="top" wrapText="1"/>
    </xf>
    <xf numFmtId="164" fontId="12" fillId="3" borderId="10" xfId="0" applyNumberFormat="1" applyFont="1" applyFill="1" applyBorder="1" applyAlignment="1">
      <alignment horizontal="left" vertical="top" wrapText="1"/>
    </xf>
    <xf numFmtId="164" fontId="12" fillId="3" borderId="32" xfId="0" applyNumberFormat="1" applyFont="1" applyFill="1" applyBorder="1" applyAlignment="1">
      <alignment horizontal="left" vertical="top" wrapText="1"/>
    </xf>
    <xf numFmtId="164" fontId="12" fillId="3" borderId="32" xfId="0" applyNumberFormat="1" applyFont="1" applyFill="1" applyBorder="1" applyAlignment="1">
      <alignment wrapText="1"/>
    </xf>
    <xf numFmtId="0" fontId="9" fillId="0" borderId="0" xfId="0" applyFont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Fill="1" applyAlignment="1">
      <alignment wrapText="1"/>
    </xf>
    <xf numFmtId="164" fontId="12" fillId="0" borderId="0" xfId="0" applyNumberFormat="1" applyFont="1" applyAlignment="1">
      <alignment wrapText="1"/>
    </xf>
    <xf numFmtId="0" fontId="13" fillId="0" borderId="0" xfId="0" applyFont="1" applyBorder="1"/>
    <xf numFmtId="0" fontId="14" fillId="0" borderId="0" xfId="0" applyFont="1" applyBorder="1"/>
    <xf numFmtId="0" fontId="3" fillId="0" borderId="0" xfId="0" applyFont="1"/>
    <xf numFmtId="0" fontId="13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6" xfId="0" applyFont="1" applyBorder="1" applyAlignment="1">
      <alignment horizontal="center" vertical="center" wrapText="1"/>
    </xf>
    <xf numFmtId="49" fontId="9" fillId="0" borderId="21" xfId="0" applyNumberFormat="1" applyFont="1" applyBorder="1" applyAlignment="1">
      <alignment horizontal="center" vertical="center" wrapText="1"/>
    </xf>
    <xf numFmtId="3" fontId="9" fillId="0" borderId="21" xfId="0" applyNumberFormat="1" applyFont="1" applyBorder="1" applyAlignment="1">
      <alignment horizontal="center" vertical="center" wrapText="1"/>
    </xf>
    <xf numFmtId="165" fontId="9" fillId="0" borderId="21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9" fillId="0" borderId="24" xfId="0" applyNumberFormat="1" applyFont="1" applyBorder="1" applyAlignment="1">
      <alignment horizontal="center" vertical="center" wrapText="1"/>
    </xf>
    <xf numFmtId="3" fontId="9" fillId="0" borderId="24" xfId="0" applyNumberFormat="1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left" vertical="center" wrapText="1"/>
    </xf>
    <xf numFmtId="0" fontId="9" fillId="0" borderId="27" xfId="0" applyFont="1" applyFill="1" applyBorder="1" applyAlignment="1">
      <alignment horizontal="left" vertical="center" wrapText="1"/>
    </xf>
    <xf numFmtId="0" fontId="9" fillId="0" borderId="49" xfId="0" applyFont="1" applyFill="1" applyBorder="1" applyAlignment="1">
      <alignment horizontal="left" vertical="center" wrapText="1"/>
    </xf>
    <xf numFmtId="0" fontId="9" fillId="0" borderId="28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3" fillId="2" borderId="44" xfId="0" applyFont="1" applyFill="1" applyBorder="1" applyAlignment="1">
      <alignment horizontal="center" wrapText="1"/>
    </xf>
    <xf numFmtId="0" fontId="3" fillId="2" borderId="41" xfId="0" applyFont="1" applyFill="1" applyBorder="1" applyAlignment="1">
      <alignment horizontal="center" wrapText="1"/>
    </xf>
    <xf numFmtId="0" fontId="3" fillId="4" borderId="55" xfId="0" applyFont="1" applyFill="1" applyBorder="1" applyAlignment="1">
      <alignment horizontal="center" wrapText="1"/>
    </xf>
    <xf numFmtId="0" fontId="3" fillId="4" borderId="52" xfId="0" applyFont="1" applyFill="1" applyBorder="1" applyAlignment="1">
      <alignment horizontal="center" wrapText="1"/>
    </xf>
    <xf numFmtId="0" fontId="3" fillId="5" borderId="44" xfId="0" applyFont="1" applyFill="1" applyBorder="1" applyAlignment="1">
      <alignment horizontal="center" wrapText="1"/>
    </xf>
    <xf numFmtId="0" fontId="4" fillId="5" borderId="41" xfId="0" applyFont="1" applyFill="1" applyBorder="1" applyAlignment="1">
      <alignment wrapText="1"/>
    </xf>
    <xf numFmtId="0" fontId="4" fillId="5" borderId="14" xfId="0" applyFont="1" applyFill="1" applyBorder="1" applyAlignment="1">
      <alignment wrapText="1"/>
    </xf>
    <xf numFmtId="0" fontId="4" fillId="5" borderId="13" xfId="0" applyFont="1" applyFill="1" applyBorder="1" applyAlignment="1">
      <alignment wrapText="1"/>
    </xf>
    <xf numFmtId="3" fontId="3" fillId="5" borderId="13" xfId="0" applyNumberFormat="1" applyFont="1" applyFill="1" applyBorder="1" applyAlignment="1">
      <alignment horizontal="center" wrapText="1"/>
    </xf>
    <xf numFmtId="0" fontId="3" fillId="5" borderId="13" xfId="0" applyFont="1" applyFill="1" applyBorder="1" applyAlignment="1">
      <alignment horizontal="center" wrapText="1"/>
    </xf>
    <xf numFmtId="0" fontId="4" fillId="5" borderId="16" xfId="0" applyFont="1" applyFill="1" applyBorder="1" applyAlignment="1">
      <alignment wrapText="1"/>
    </xf>
    <xf numFmtId="3" fontId="3" fillId="0" borderId="0" xfId="0" applyNumberFormat="1" applyFont="1"/>
    <xf numFmtId="3" fontId="4" fillId="0" borderId="0" xfId="0" applyNumberFormat="1" applyFont="1"/>
    <xf numFmtId="2" fontId="4" fillId="0" borderId="0" xfId="0" applyNumberFormat="1" applyFont="1"/>
    <xf numFmtId="2" fontId="3" fillId="0" borderId="0" xfId="0" applyNumberFormat="1" applyFont="1"/>
    <xf numFmtId="0" fontId="7" fillId="0" borderId="0" xfId="0" applyFont="1"/>
    <xf numFmtId="0" fontId="15" fillId="2" borderId="25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16" fontId="12" fillId="0" borderId="29" xfId="0" applyNumberFormat="1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top" wrapText="1"/>
    </xf>
    <xf numFmtId="0" fontId="10" fillId="0" borderId="21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top" wrapText="1"/>
    </xf>
    <xf numFmtId="16" fontId="12" fillId="0" borderId="20" xfId="0" applyNumberFormat="1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23" xfId="0" applyFont="1" applyFill="1" applyBorder="1" applyAlignment="1">
      <alignment horizontal="center" vertical="top" wrapText="1"/>
    </xf>
    <xf numFmtId="14" fontId="12" fillId="0" borderId="20" xfId="0" applyNumberFormat="1" applyFont="1" applyFill="1" applyBorder="1" applyAlignment="1">
      <alignment horizontal="center" vertical="center" wrapText="1"/>
    </xf>
    <xf numFmtId="0" fontId="12" fillId="0" borderId="20" xfId="0" applyNumberFormat="1" applyFont="1" applyFill="1" applyBorder="1" applyAlignment="1">
      <alignment horizontal="center" vertical="center" wrapText="1"/>
    </xf>
    <xf numFmtId="0" fontId="4" fillId="0" borderId="27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23" xfId="0" applyFont="1" applyBorder="1" applyAlignment="1">
      <alignment wrapText="1"/>
    </xf>
    <xf numFmtId="0" fontId="9" fillId="0" borderId="25" xfId="0" applyFont="1" applyFill="1" applyBorder="1" applyAlignment="1">
      <alignment horizontal="left" vertical="top" wrapText="1"/>
    </xf>
    <xf numFmtId="0" fontId="12" fillId="0" borderId="53" xfId="0" applyFont="1" applyFill="1" applyBorder="1" applyAlignment="1">
      <alignment horizontal="left" vertical="top" wrapText="1"/>
    </xf>
    <xf numFmtId="0" fontId="4" fillId="0" borderId="2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45" xfId="0" applyFont="1" applyBorder="1" applyAlignment="1">
      <alignment wrapText="1"/>
    </xf>
    <xf numFmtId="0" fontId="4" fillId="0" borderId="30" xfId="0" applyFont="1" applyBorder="1" applyAlignment="1">
      <alignment wrapText="1"/>
    </xf>
    <xf numFmtId="0" fontId="4" fillId="0" borderId="29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21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26" xfId="0" applyFont="1" applyBorder="1" applyAlignment="1">
      <alignment horizontal="center" wrapText="1"/>
    </xf>
    <xf numFmtId="0" fontId="4" fillId="0" borderId="20" xfId="0" applyFont="1" applyBorder="1" applyAlignment="1">
      <alignment wrapText="1"/>
    </xf>
    <xf numFmtId="0" fontId="4" fillId="0" borderId="22" xfId="0" applyFont="1" applyBorder="1" applyAlignment="1">
      <alignment wrapText="1"/>
    </xf>
    <xf numFmtId="0" fontId="4" fillId="0" borderId="27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9" fillId="3" borderId="25" xfId="0" applyFont="1" applyFill="1" applyBorder="1" applyAlignment="1">
      <alignment horizontal="left" vertical="top" wrapText="1"/>
    </xf>
    <xf numFmtId="0" fontId="4" fillId="0" borderId="53" xfId="0" applyFont="1" applyBorder="1" applyAlignment="1">
      <alignment wrapText="1"/>
    </xf>
    <xf numFmtId="0" fontId="4" fillId="0" borderId="25" xfId="0" applyFont="1" applyBorder="1" applyAlignment="1">
      <alignment wrapText="1"/>
    </xf>
    <xf numFmtId="0" fontId="4" fillId="0" borderId="7" xfId="0" applyFont="1" applyBorder="1" applyAlignment="1">
      <alignment horizontal="center" wrapText="1"/>
    </xf>
    <xf numFmtId="0" fontId="4" fillId="0" borderId="26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28" xfId="0" applyFont="1" applyBorder="1" applyAlignment="1">
      <alignment wrapText="1"/>
    </xf>
    <xf numFmtId="16" fontId="9" fillId="0" borderId="2" xfId="0" applyNumberFormat="1" applyFont="1" applyFill="1" applyBorder="1" applyAlignment="1">
      <alignment horizontal="center" vertical="center" wrapText="1"/>
    </xf>
    <xf numFmtId="16" fontId="9" fillId="0" borderId="21" xfId="0" applyNumberFormat="1" applyFont="1" applyFill="1" applyBorder="1" applyAlignment="1">
      <alignment horizontal="center" vertical="center" wrapText="1"/>
    </xf>
    <xf numFmtId="16" fontId="9" fillId="0" borderId="22" xfId="0" applyNumberFormat="1" applyFont="1" applyFill="1" applyBorder="1" applyAlignment="1">
      <alignment horizontal="center" vertical="center" wrapText="1"/>
    </xf>
    <xf numFmtId="16" fontId="9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22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27" xfId="0" applyFont="1" applyFill="1" applyBorder="1" applyAlignment="1">
      <alignment vertical="center" wrapText="1"/>
    </xf>
    <xf numFmtId="0" fontId="9" fillId="0" borderId="23" xfId="0" applyFont="1" applyFill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49" fontId="9" fillId="0" borderId="27" xfId="0" applyNumberFormat="1" applyFont="1" applyFill="1" applyBorder="1" applyAlignment="1" applyProtection="1">
      <alignment horizontal="left" vertical="center" wrapText="1"/>
    </xf>
    <xf numFmtId="49" fontId="9" fillId="0" borderId="23" xfId="0" applyNumberFormat="1" applyFont="1" applyFill="1" applyBorder="1" applyAlignment="1" applyProtection="1">
      <alignment horizontal="left" vertical="center" wrapText="1"/>
    </xf>
    <xf numFmtId="0" fontId="9" fillId="0" borderId="23" xfId="0" applyNumberFormat="1" applyFont="1" applyFill="1" applyBorder="1" applyAlignment="1" applyProtection="1">
      <alignment horizontal="left" vertical="center" wrapText="1"/>
    </xf>
    <xf numFmtId="0" fontId="9" fillId="0" borderId="23" xfId="0" applyFont="1" applyFill="1" applyBorder="1" applyAlignment="1" applyProtection="1">
      <alignment vertical="center" wrapText="1"/>
    </xf>
    <xf numFmtId="0" fontId="9" fillId="0" borderId="23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top" wrapText="1"/>
    </xf>
    <xf numFmtId="16" fontId="12" fillId="0" borderId="58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vertical="center" wrapText="1"/>
    </xf>
    <xf numFmtId="0" fontId="9" fillId="0" borderId="58" xfId="0" applyFont="1" applyBorder="1" applyAlignment="1">
      <alignment vertical="center" wrapText="1"/>
    </xf>
    <xf numFmtId="0" fontId="4" fillId="0" borderId="3" xfId="0" applyFont="1" applyBorder="1"/>
    <xf numFmtId="0" fontId="9" fillId="0" borderId="3" xfId="0" applyFont="1" applyBorder="1" applyAlignment="1">
      <alignment vertical="center" wrapText="1"/>
    </xf>
    <xf numFmtId="0" fontId="4" fillId="0" borderId="23" xfId="0" applyFont="1" applyBorder="1"/>
    <xf numFmtId="0" fontId="9" fillId="0" borderId="27" xfId="0" applyFont="1" applyBorder="1" applyAlignment="1">
      <alignment vertical="center" wrapText="1"/>
    </xf>
    <xf numFmtId="0" fontId="4" fillId="0" borderId="4" xfId="0" applyFont="1" applyBorder="1"/>
    <xf numFmtId="0" fontId="4" fillId="0" borderId="5" xfId="0" applyFont="1" applyBorder="1"/>
    <xf numFmtId="0" fontId="4" fillId="0" borderId="28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4" fillId="0" borderId="30" xfId="0" applyFont="1" applyBorder="1"/>
    <xf numFmtId="0" fontId="9" fillId="0" borderId="25" xfId="0" applyFont="1" applyBorder="1" applyAlignment="1">
      <alignment vertical="center" wrapText="1"/>
    </xf>
    <xf numFmtId="0" fontId="9" fillId="0" borderId="30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17" fillId="0" borderId="0" xfId="0" applyFont="1"/>
    <xf numFmtId="0" fontId="9" fillId="0" borderId="3" xfId="0" applyFont="1" applyFill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8" fillId="0" borderId="26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0" fontId="9" fillId="3" borderId="2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8" fillId="0" borderId="28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0" borderId="60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11" fillId="2" borderId="44" xfId="0" applyFont="1" applyFill="1" applyBorder="1" applyAlignment="1">
      <alignment vertical="center" wrapText="1"/>
    </xf>
    <xf numFmtId="0" fontId="11" fillId="2" borderId="41" xfId="0" applyFont="1" applyFill="1" applyBorder="1" applyAlignment="1">
      <alignment vertical="center" wrapText="1"/>
    </xf>
    <xf numFmtId="0" fontId="11" fillId="2" borderId="42" xfId="0" applyFont="1" applyFill="1" applyBorder="1" applyAlignment="1">
      <alignment vertical="center" wrapText="1"/>
    </xf>
    <xf numFmtId="0" fontId="9" fillId="0" borderId="61" xfId="0" applyFont="1" applyBorder="1"/>
    <xf numFmtId="0" fontId="9" fillId="0" borderId="62" xfId="0" applyFont="1" applyBorder="1" applyAlignment="1">
      <alignment wrapText="1"/>
    </xf>
    <xf numFmtId="0" fontId="4" fillId="0" borderId="33" xfId="0" applyFont="1" applyBorder="1" applyAlignment="1">
      <alignment wrapText="1"/>
    </xf>
    <xf numFmtId="0" fontId="4" fillId="0" borderId="33" xfId="0" applyFont="1" applyFill="1" applyBorder="1" applyAlignment="1">
      <alignment wrapText="1"/>
    </xf>
    <xf numFmtId="0" fontId="4" fillId="0" borderId="59" xfId="0" applyFont="1" applyBorder="1" applyAlignment="1">
      <alignment wrapText="1"/>
    </xf>
    <xf numFmtId="0" fontId="4" fillId="0" borderId="59" xfId="0" applyFont="1" applyBorder="1"/>
    <xf numFmtId="0" fontId="4" fillId="0" borderId="32" xfId="0" applyFont="1" applyBorder="1" applyAlignment="1">
      <alignment wrapText="1"/>
    </xf>
    <xf numFmtId="0" fontId="4" fillId="0" borderId="46" xfId="0" applyFont="1" applyBorder="1"/>
    <xf numFmtId="0" fontId="11" fillId="2" borderId="13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top" wrapText="1"/>
    </xf>
    <xf numFmtId="0" fontId="12" fillId="0" borderId="29" xfId="0" applyFont="1" applyFill="1" applyBorder="1" applyAlignment="1">
      <alignment horizontal="left" vertical="top" wrapText="1"/>
    </xf>
    <xf numFmtId="0" fontId="12" fillId="0" borderId="20" xfId="0" applyFont="1" applyFill="1" applyBorder="1" applyAlignment="1">
      <alignment horizontal="left" vertical="top" wrapText="1"/>
    </xf>
    <xf numFmtId="4" fontId="11" fillId="0" borderId="11" xfId="0" applyNumberFormat="1" applyFont="1" applyFill="1" applyBorder="1" applyAlignment="1">
      <alignment horizontal="center" vertical="center" wrapText="1"/>
    </xf>
    <xf numFmtId="49" fontId="11" fillId="2" borderId="12" xfId="0" applyNumberFormat="1" applyFont="1" applyFill="1" applyBorder="1" applyAlignment="1">
      <alignment horizontal="center" vertical="center" wrapText="1"/>
    </xf>
    <xf numFmtId="0" fontId="11" fillId="2" borderId="13" xfId="0" applyNumberFormat="1" applyFont="1" applyFill="1" applyBorder="1" applyAlignment="1">
      <alignment horizontal="center" vertical="center" wrapText="1"/>
    </xf>
    <xf numFmtId="164" fontId="12" fillId="5" borderId="23" xfId="0" applyNumberFormat="1" applyFont="1" applyFill="1" applyBorder="1" applyAlignment="1">
      <alignment horizontal="left" vertical="top" wrapText="1"/>
    </xf>
    <xf numFmtId="164" fontId="12" fillId="5" borderId="5" xfId="0" applyNumberFormat="1" applyFont="1" applyFill="1" applyBorder="1" applyAlignment="1">
      <alignment horizontal="left" vertical="top" wrapText="1"/>
    </xf>
    <xf numFmtId="164" fontId="12" fillId="5" borderId="3" xfId="0" applyNumberFormat="1" applyFont="1" applyFill="1" applyBorder="1" applyAlignment="1">
      <alignment horizontal="left" vertical="top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11" fillId="2" borderId="56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57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textRotation="90" wrapText="1"/>
    </xf>
    <xf numFmtId="0" fontId="3" fillId="2" borderId="63" xfId="0" applyFont="1" applyFill="1" applyBorder="1" applyAlignment="1">
      <alignment horizontal="center" vertical="center" textRotation="90" wrapText="1"/>
    </xf>
    <xf numFmtId="0" fontId="3" fillId="2" borderId="65" xfId="0" applyFont="1" applyFill="1" applyBorder="1" applyAlignment="1">
      <alignment horizontal="center" vertical="center" textRotation="90" wrapText="1"/>
    </xf>
    <xf numFmtId="0" fontId="3" fillId="2" borderId="52" xfId="0" applyFont="1" applyFill="1" applyBorder="1" applyAlignment="1">
      <alignment horizontal="center" vertical="center" textRotation="90" wrapText="1"/>
    </xf>
    <xf numFmtId="0" fontId="3" fillId="2" borderId="47" xfId="0" applyFont="1" applyFill="1" applyBorder="1" applyAlignment="1">
      <alignment horizontal="center" vertical="center" textRotation="90" wrapText="1"/>
    </xf>
    <xf numFmtId="0" fontId="3" fillId="2" borderId="54" xfId="0" applyFont="1" applyFill="1" applyBorder="1" applyAlignment="1">
      <alignment horizontal="center" vertical="center" textRotation="90" wrapText="1"/>
    </xf>
    <xf numFmtId="0" fontId="3" fillId="4" borderId="55" xfId="0" applyFont="1" applyFill="1" applyBorder="1" applyAlignment="1">
      <alignment horizontal="center" vertical="center" textRotation="90" wrapText="1"/>
    </xf>
    <xf numFmtId="0" fontId="4" fillId="4" borderId="63" xfId="0" applyFont="1" applyFill="1" applyBorder="1" applyAlignment="1">
      <alignment wrapText="1"/>
    </xf>
    <xf numFmtId="0" fontId="4" fillId="4" borderId="65" xfId="0" applyFont="1" applyFill="1" applyBorder="1" applyAlignment="1">
      <alignment wrapText="1"/>
    </xf>
    <xf numFmtId="0" fontId="3" fillId="4" borderId="52" xfId="0" applyFont="1" applyFill="1" applyBorder="1" applyAlignment="1">
      <alignment horizontal="center" vertical="center" textRotation="90" wrapText="1"/>
    </xf>
    <xf numFmtId="0" fontId="4" fillId="4" borderId="47" xfId="0" applyFont="1" applyFill="1" applyBorder="1" applyAlignment="1">
      <alignment wrapText="1"/>
    </xf>
    <xf numFmtId="0" fontId="4" fillId="4" borderId="54" xfId="0" applyFont="1" applyFill="1" applyBorder="1" applyAlignment="1">
      <alignment wrapText="1"/>
    </xf>
    <xf numFmtId="0" fontId="3" fillId="0" borderId="5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5" xfId="0" applyFont="1" applyBorder="1" applyAlignment="1">
      <alignment wrapText="1"/>
    </xf>
    <xf numFmtId="0" fontId="3" fillId="0" borderId="45" xfId="0" applyFont="1" applyBorder="1" applyAlignment="1">
      <alignment horizontal="center" vertical="center" wrapText="1"/>
    </xf>
    <xf numFmtId="0" fontId="4" fillId="0" borderId="8" xfId="0" applyFont="1" applyBorder="1" applyAlignment="1">
      <alignment wrapText="1"/>
    </xf>
    <xf numFmtId="0" fontId="3" fillId="0" borderId="20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5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20" xfId="0" applyFont="1" applyBorder="1" applyAlignment="1">
      <alignment wrapText="1"/>
    </xf>
    <xf numFmtId="0" fontId="3" fillId="0" borderId="23" xfId="0" applyFont="1" applyBorder="1" applyAlignment="1">
      <alignment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5" fillId="2" borderId="5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0"/>
  <sheetViews>
    <sheetView tabSelected="1" zoomScale="90" zoomScaleNormal="9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J9" sqref="J9"/>
    </sheetView>
  </sheetViews>
  <sheetFormatPr defaultColWidth="8.85546875" defaultRowHeight="12"/>
  <cols>
    <col min="1" max="1" width="37.7109375" style="3" customWidth="1"/>
    <col min="2" max="2" width="11.7109375" style="3" customWidth="1"/>
    <col min="3" max="4" width="11.5703125" style="3" customWidth="1"/>
    <col min="5" max="6" width="10.7109375" style="3" customWidth="1"/>
    <col min="7" max="7" width="12.28515625" style="3" customWidth="1"/>
    <col min="8" max="11" width="11.85546875" style="16" customWidth="1"/>
    <col min="12" max="19" width="11.85546875" style="9" customWidth="1"/>
    <col min="20" max="20" width="13" style="3" customWidth="1"/>
    <col min="21" max="21" width="12.140625" style="1" customWidth="1"/>
    <col min="22" max="22" width="29.7109375" style="15" customWidth="1"/>
    <col min="23" max="23" width="20" style="14" customWidth="1"/>
    <col min="24" max="24" width="13.85546875" style="14" customWidth="1"/>
    <col min="25" max="25" width="19.7109375" style="1" customWidth="1"/>
    <col min="26" max="26" width="16.140625" style="1" customWidth="1"/>
    <col min="27" max="16384" width="8.85546875" style="1"/>
  </cols>
  <sheetData>
    <row r="1" spans="1:26" ht="16.899999999999999" customHeight="1">
      <c r="A1" s="145" t="s">
        <v>537</v>
      </c>
      <c r="B1" s="146"/>
      <c r="C1" s="146"/>
      <c r="D1" s="146"/>
      <c r="E1" s="146"/>
      <c r="F1" s="146"/>
    </row>
    <row r="2" spans="1:26" ht="16.899999999999999" customHeight="1" thickBot="1">
      <c r="A2" s="4"/>
    </row>
    <row r="3" spans="1:26" ht="62.25" customHeight="1" thickBot="1">
      <c r="A3" s="311" t="s">
        <v>314</v>
      </c>
      <c r="B3" s="312"/>
      <c r="C3" s="313" t="s">
        <v>143</v>
      </c>
      <c r="D3" s="313"/>
      <c r="E3" s="314"/>
      <c r="F3" s="315"/>
      <c r="G3" s="316"/>
      <c r="H3" s="317" t="s">
        <v>533</v>
      </c>
      <c r="I3" s="318"/>
      <c r="J3" s="319"/>
      <c r="K3" s="320"/>
      <c r="L3" s="321" t="s">
        <v>534</v>
      </c>
      <c r="M3" s="309"/>
      <c r="N3" s="322"/>
      <c r="O3" s="323"/>
      <c r="P3" s="321" t="s">
        <v>535</v>
      </c>
      <c r="Q3" s="309"/>
      <c r="R3" s="322"/>
      <c r="S3" s="310"/>
      <c r="T3" s="321" t="s">
        <v>146</v>
      </c>
      <c r="U3" s="322"/>
      <c r="V3" s="323"/>
      <c r="W3" s="309" t="s">
        <v>144</v>
      </c>
      <c r="X3" s="310"/>
      <c r="Y3" s="64" t="s">
        <v>145</v>
      </c>
      <c r="Z3" s="65" t="s">
        <v>536</v>
      </c>
    </row>
    <row r="4" spans="1:26" ht="122.25" customHeight="1" thickBot="1">
      <c r="A4" s="66" t="s">
        <v>5</v>
      </c>
      <c r="B4" s="68" t="s">
        <v>138</v>
      </c>
      <c r="C4" s="304" t="s">
        <v>142</v>
      </c>
      <c r="D4" s="305" t="s">
        <v>16</v>
      </c>
      <c r="E4" s="298" t="s">
        <v>151</v>
      </c>
      <c r="F4" s="298" t="s">
        <v>147</v>
      </c>
      <c r="G4" s="299" t="s">
        <v>549</v>
      </c>
      <c r="H4" s="303" t="s">
        <v>142</v>
      </c>
      <c r="I4" s="69" t="s">
        <v>16</v>
      </c>
      <c r="J4" s="70" t="s">
        <v>151</v>
      </c>
      <c r="K4" s="71" t="s">
        <v>148</v>
      </c>
      <c r="L4" s="72" t="s">
        <v>142</v>
      </c>
      <c r="M4" s="67" t="s">
        <v>16</v>
      </c>
      <c r="N4" s="68" t="s">
        <v>151</v>
      </c>
      <c r="O4" s="73" t="s">
        <v>149</v>
      </c>
      <c r="P4" s="72" t="s">
        <v>142</v>
      </c>
      <c r="Q4" s="67" t="s">
        <v>16</v>
      </c>
      <c r="R4" s="68" t="s">
        <v>151</v>
      </c>
      <c r="S4" s="68" t="s">
        <v>150</v>
      </c>
      <c r="T4" s="66" t="s">
        <v>15</v>
      </c>
      <c r="U4" s="67" t="s">
        <v>14</v>
      </c>
      <c r="V4" s="73" t="s">
        <v>9</v>
      </c>
      <c r="W4" s="74" t="s">
        <v>17</v>
      </c>
      <c r="X4" s="75" t="s">
        <v>16</v>
      </c>
      <c r="Y4" s="76" t="s">
        <v>16</v>
      </c>
      <c r="Z4" s="77" t="s">
        <v>16</v>
      </c>
    </row>
    <row r="5" spans="1:26" s="7" customFormat="1" ht="63.75">
      <c r="A5" s="78" t="s">
        <v>312</v>
      </c>
      <c r="B5" s="191"/>
      <c r="C5" s="83">
        <v>506.1</v>
      </c>
      <c r="D5" s="81">
        <v>948.6</v>
      </c>
      <c r="E5" s="81">
        <v>0</v>
      </c>
      <c r="F5" s="81">
        <f t="shared" ref="F5:F36" si="0">B5+C5+D5</f>
        <v>1454.7</v>
      </c>
      <c r="G5" s="82">
        <f>F5</f>
        <v>1454.7</v>
      </c>
      <c r="H5" s="80">
        <v>0</v>
      </c>
      <c r="I5" s="81">
        <v>0</v>
      </c>
      <c r="J5" s="81">
        <v>0</v>
      </c>
      <c r="K5" s="82">
        <f t="shared" ref="K5:K36" si="1">H5+I5+J5</f>
        <v>0</v>
      </c>
      <c r="L5" s="83">
        <v>0</v>
      </c>
      <c r="M5" s="81">
        <v>52.9</v>
      </c>
      <c r="N5" s="81">
        <v>0</v>
      </c>
      <c r="O5" s="82">
        <f t="shared" ref="O5:O36" si="2">L5+M5+N5</f>
        <v>52.9</v>
      </c>
      <c r="P5" s="83">
        <v>0</v>
      </c>
      <c r="Q5" s="81">
        <v>0</v>
      </c>
      <c r="R5" s="81">
        <v>0</v>
      </c>
      <c r="S5" s="82">
        <f t="shared" ref="S5:S36" si="3">P5+Q5+R5</f>
        <v>0</v>
      </c>
      <c r="T5" s="84" t="s">
        <v>293</v>
      </c>
      <c r="U5" s="85" t="s">
        <v>313</v>
      </c>
      <c r="V5" s="86" t="s">
        <v>312</v>
      </c>
      <c r="W5" s="85"/>
      <c r="X5" s="87"/>
      <c r="Y5" s="88"/>
      <c r="Z5" s="89">
        <f t="shared" ref="Z5:Z36" si="4">Y5+X5+D5</f>
        <v>948.6</v>
      </c>
    </row>
    <row r="6" spans="1:26" s="7" customFormat="1" ht="54" customHeight="1">
      <c r="A6" s="90" t="s">
        <v>310</v>
      </c>
      <c r="B6" s="195"/>
      <c r="C6" s="95">
        <v>150</v>
      </c>
      <c r="D6" s="93">
        <v>1600</v>
      </c>
      <c r="E6" s="93">
        <v>1000</v>
      </c>
      <c r="F6" s="93">
        <f t="shared" si="0"/>
        <v>1750</v>
      </c>
      <c r="G6" s="306"/>
      <c r="H6" s="92">
        <v>0</v>
      </c>
      <c r="I6" s="93">
        <v>0</v>
      </c>
      <c r="J6" s="93">
        <v>0</v>
      </c>
      <c r="K6" s="94">
        <f t="shared" si="1"/>
        <v>0</v>
      </c>
      <c r="L6" s="95">
        <v>0</v>
      </c>
      <c r="M6" s="93">
        <v>266.60000000000002</v>
      </c>
      <c r="N6" s="93">
        <v>128.30000000000001</v>
      </c>
      <c r="O6" s="94">
        <f t="shared" si="2"/>
        <v>394.90000000000003</v>
      </c>
      <c r="P6" s="95">
        <v>0</v>
      </c>
      <c r="Q6" s="93">
        <v>137.07</v>
      </c>
      <c r="R6" s="93">
        <v>137.07</v>
      </c>
      <c r="S6" s="94">
        <f t="shared" si="3"/>
        <v>274.14</v>
      </c>
      <c r="T6" s="96" t="s">
        <v>293</v>
      </c>
      <c r="U6" s="97" t="s">
        <v>311</v>
      </c>
      <c r="V6" s="98" t="s">
        <v>310</v>
      </c>
      <c r="W6" s="97"/>
      <c r="X6" s="99"/>
      <c r="Y6" s="100"/>
      <c r="Z6" s="101">
        <f t="shared" si="4"/>
        <v>1600</v>
      </c>
    </row>
    <row r="7" spans="1:26" s="7" customFormat="1" ht="25.5">
      <c r="A7" s="90" t="s">
        <v>308</v>
      </c>
      <c r="B7" s="195"/>
      <c r="C7" s="95">
        <v>75</v>
      </c>
      <c r="D7" s="93">
        <v>10</v>
      </c>
      <c r="E7" s="93">
        <v>85</v>
      </c>
      <c r="F7" s="93">
        <f t="shared" si="0"/>
        <v>85</v>
      </c>
      <c r="G7" s="306"/>
      <c r="H7" s="92">
        <v>0</v>
      </c>
      <c r="I7" s="93">
        <v>0</v>
      </c>
      <c r="J7" s="93">
        <v>0</v>
      </c>
      <c r="K7" s="94">
        <f t="shared" si="1"/>
        <v>0</v>
      </c>
      <c r="L7" s="95">
        <v>0</v>
      </c>
      <c r="M7" s="93">
        <v>0</v>
      </c>
      <c r="N7" s="93">
        <v>0</v>
      </c>
      <c r="O7" s="94">
        <f t="shared" si="2"/>
        <v>0</v>
      </c>
      <c r="P7" s="95">
        <v>0</v>
      </c>
      <c r="Q7" s="93">
        <v>6.7</v>
      </c>
      <c r="R7" s="93">
        <v>6.7</v>
      </c>
      <c r="S7" s="94">
        <f t="shared" si="3"/>
        <v>13.4</v>
      </c>
      <c r="T7" s="96" t="s">
        <v>293</v>
      </c>
      <c r="U7" s="97" t="s">
        <v>309</v>
      </c>
      <c r="V7" s="98" t="s">
        <v>308</v>
      </c>
      <c r="W7" s="97"/>
      <c r="X7" s="99"/>
      <c r="Y7" s="100"/>
      <c r="Z7" s="101">
        <f t="shared" si="4"/>
        <v>10</v>
      </c>
    </row>
    <row r="8" spans="1:26" s="7" customFormat="1" ht="25.5">
      <c r="A8" s="90" t="s">
        <v>306</v>
      </c>
      <c r="B8" s="195"/>
      <c r="C8" s="95">
        <v>80</v>
      </c>
      <c r="D8" s="93">
        <v>720</v>
      </c>
      <c r="E8" s="93">
        <v>600</v>
      </c>
      <c r="F8" s="93">
        <f t="shared" si="0"/>
        <v>800</v>
      </c>
      <c r="G8" s="306"/>
      <c r="H8" s="92">
        <v>0</v>
      </c>
      <c r="I8" s="93">
        <v>0</v>
      </c>
      <c r="J8" s="93">
        <v>0</v>
      </c>
      <c r="K8" s="94">
        <f t="shared" si="1"/>
        <v>0</v>
      </c>
      <c r="L8" s="95">
        <v>0</v>
      </c>
      <c r="M8" s="93">
        <v>55.9</v>
      </c>
      <c r="N8" s="93">
        <v>139.9</v>
      </c>
      <c r="O8" s="94">
        <f t="shared" si="2"/>
        <v>195.8</v>
      </c>
      <c r="P8" s="95">
        <v>0</v>
      </c>
      <c r="Q8" s="93">
        <v>25.05</v>
      </c>
      <c r="R8" s="93">
        <v>25.05</v>
      </c>
      <c r="S8" s="94">
        <f t="shared" si="3"/>
        <v>50.1</v>
      </c>
      <c r="T8" s="96" t="s">
        <v>293</v>
      </c>
      <c r="U8" s="97" t="s">
        <v>307</v>
      </c>
      <c r="V8" s="98" t="s">
        <v>306</v>
      </c>
      <c r="W8" s="97"/>
      <c r="X8" s="99"/>
      <c r="Y8" s="100"/>
      <c r="Z8" s="101">
        <f t="shared" si="4"/>
        <v>720</v>
      </c>
    </row>
    <row r="9" spans="1:26" s="7" customFormat="1" ht="38.25">
      <c r="A9" s="90" t="s">
        <v>304</v>
      </c>
      <c r="B9" s="195"/>
      <c r="C9" s="95">
        <v>0</v>
      </c>
      <c r="D9" s="93">
        <v>40</v>
      </c>
      <c r="E9" s="93">
        <v>40</v>
      </c>
      <c r="F9" s="93">
        <f t="shared" si="0"/>
        <v>40</v>
      </c>
      <c r="G9" s="306"/>
      <c r="H9" s="92">
        <v>0</v>
      </c>
      <c r="I9" s="93">
        <v>0</v>
      </c>
      <c r="J9" s="93">
        <v>0</v>
      </c>
      <c r="K9" s="94">
        <f t="shared" si="1"/>
        <v>0</v>
      </c>
      <c r="L9" s="95">
        <v>0</v>
      </c>
      <c r="M9" s="93">
        <v>7</v>
      </c>
      <c r="N9" s="93">
        <v>0</v>
      </c>
      <c r="O9" s="94">
        <f t="shared" si="2"/>
        <v>7</v>
      </c>
      <c r="P9" s="95">
        <v>0</v>
      </c>
      <c r="Q9" s="93">
        <v>21</v>
      </c>
      <c r="R9" s="93">
        <v>21</v>
      </c>
      <c r="S9" s="94">
        <f t="shared" si="3"/>
        <v>42</v>
      </c>
      <c r="T9" s="96" t="s">
        <v>293</v>
      </c>
      <c r="U9" s="97" t="s">
        <v>305</v>
      </c>
      <c r="V9" s="98" t="s">
        <v>304</v>
      </c>
      <c r="W9" s="97"/>
      <c r="X9" s="99"/>
      <c r="Y9" s="100"/>
      <c r="Z9" s="101">
        <f t="shared" si="4"/>
        <v>40</v>
      </c>
    </row>
    <row r="10" spans="1:26" s="7" customFormat="1" ht="43.5" customHeight="1">
      <c r="A10" s="90" t="s">
        <v>302</v>
      </c>
      <c r="B10" s="195"/>
      <c r="C10" s="95">
        <v>600</v>
      </c>
      <c r="D10" s="93">
        <v>200</v>
      </c>
      <c r="E10" s="93">
        <v>400</v>
      </c>
      <c r="F10" s="93">
        <f t="shared" si="0"/>
        <v>800</v>
      </c>
      <c r="G10" s="306"/>
      <c r="H10" s="92">
        <v>0</v>
      </c>
      <c r="I10" s="93">
        <v>0</v>
      </c>
      <c r="J10" s="93">
        <v>0</v>
      </c>
      <c r="K10" s="94">
        <f t="shared" si="1"/>
        <v>0</v>
      </c>
      <c r="L10" s="95">
        <v>0</v>
      </c>
      <c r="M10" s="93">
        <v>0</v>
      </c>
      <c r="N10" s="93">
        <v>0</v>
      </c>
      <c r="O10" s="94">
        <f t="shared" si="2"/>
        <v>0</v>
      </c>
      <c r="P10" s="95">
        <v>0</v>
      </c>
      <c r="Q10" s="93">
        <v>0</v>
      </c>
      <c r="R10" s="93">
        <v>0</v>
      </c>
      <c r="S10" s="94">
        <f t="shared" si="3"/>
        <v>0</v>
      </c>
      <c r="T10" s="96" t="s">
        <v>293</v>
      </c>
      <c r="U10" s="97" t="s">
        <v>303</v>
      </c>
      <c r="V10" s="98" t="s">
        <v>302</v>
      </c>
      <c r="W10" s="97"/>
      <c r="X10" s="99"/>
      <c r="Y10" s="100"/>
      <c r="Z10" s="101">
        <f t="shared" si="4"/>
        <v>200</v>
      </c>
    </row>
    <row r="11" spans="1:26" s="7" customFormat="1" ht="38.25">
      <c r="A11" s="90" t="s">
        <v>300</v>
      </c>
      <c r="B11" s="195"/>
      <c r="C11" s="95">
        <v>630</v>
      </c>
      <c r="D11" s="93">
        <v>660</v>
      </c>
      <c r="E11" s="93">
        <v>400</v>
      </c>
      <c r="F11" s="93">
        <f t="shared" si="0"/>
        <v>1290</v>
      </c>
      <c r="G11" s="306"/>
      <c r="H11" s="92">
        <v>0</v>
      </c>
      <c r="I11" s="93">
        <v>0</v>
      </c>
      <c r="J11" s="93">
        <v>0</v>
      </c>
      <c r="K11" s="94">
        <f t="shared" si="1"/>
        <v>0</v>
      </c>
      <c r="L11" s="95">
        <v>0</v>
      </c>
      <c r="M11" s="93">
        <v>75.099999999999994</v>
      </c>
      <c r="N11" s="93">
        <v>41.5</v>
      </c>
      <c r="O11" s="94">
        <f t="shared" si="2"/>
        <v>116.6</v>
      </c>
      <c r="P11" s="95">
        <v>0</v>
      </c>
      <c r="Q11" s="93">
        <v>88.35</v>
      </c>
      <c r="R11" s="93">
        <v>88.35</v>
      </c>
      <c r="S11" s="94">
        <f t="shared" si="3"/>
        <v>176.7</v>
      </c>
      <c r="T11" s="96" t="s">
        <v>293</v>
      </c>
      <c r="U11" s="97" t="s">
        <v>301</v>
      </c>
      <c r="V11" s="98" t="s">
        <v>300</v>
      </c>
      <c r="W11" s="97"/>
      <c r="X11" s="99"/>
      <c r="Y11" s="100"/>
      <c r="Z11" s="101">
        <f t="shared" si="4"/>
        <v>660</v>
      </c>
    </row>
    <row r="12" spans="1:26" s="7" customFormat="1" ht="25.5">
      <c r="A12" s="90" t="s">
        <v>298</v>
      </c>
      <c r="B12" s="195"/>
      <c r="C12" s="95">
        <v>20</v>
      </c>
      <c r="D12" s="93">
        <v>80</v>
      </c>
      <c r="E12" s="93">
        <v>80</v>
      </c>
      <c r="F12" s="93">
        <f t="shared" si="0"/>
        <v>100</v>
      </c>
      <c r="G12" s="306"/>
      <c r="H12" s="92">
        <v>0</v>
      </c>
      <c r="I12" s="93">
        <v>0</v>
      </c>
      <c r="J12" s="93">
        <v>0</v>
      </c>
      <c r="K12" s="94">
        <f t="shared" si="1"/>
        <v>0</v>
      </c>
      <c r="L12" s="95">
        <v>0</v>
      </c>
      <c r="M12" s="93">
        <v>0</v>
      </c>
      <c r="N12" s="93">
        <v>0</v>
      </c>
      <c r="O12" s="94">
        <f t="shared" si="2"/>
        <v>0</v>
      </c>
      <c r="P12" s="95">
        <v>0</v>
      </c>
      <c r="Q12" s="93">
        <v>0</v>
      </c>
      <c r="R12" s="93">
        <v>0</v>
      </c>
      <c r="S12" s="94">
        <f t="shared" si="3"/>
        <v>0</v>
      </c>
      <c r="T12" s="96" t="s">
        <v>293</v>
      </c>
      <c r="U12" s="97" t="s">
        <v>299</v>
      </c>
      <c r="V12" s="98" t="s">
        <v>298</v>
      </c>
      <c r="W12" s="97"/>
      <c r="X12" s="99"/>
      <c r="Y12" s="100"/>
      <c r="Z12" s="101">
        <f t="shared" si="4"/>
        <v>80</v>
      </c>
    </row>
    <row r="13" spans="1:26" s="7" customFormat="1" ht="38.25">
      <c r="A13" s="90" t="s">
        <v>296</v>
      </c>
      <c r="B13" s="195"/>
      <c r="C13" s="95">
        <v>190</v>
      </c>
      <c r="D13" s="93">
        <v>570</v>
      </c>
      <c r="E13" s="93">
        <v>200</v>
      </c>
      <c r="F13" s="93">
        <f t="shared" si="0"/>
        <v>760</v>
      </c>
      <c r="G13" s="306"/>
      <c r="H13" s="92">
        <v>0</v>
      </c>
      <c r="I13" s="93">
        <v>0</v>
      </c>
      <c r="J13" s="93">
        <v>0</v>
      </c>
      <c r="K13" s="94">
        <f t="shared" si="1"/>
        <v>0</v>
      </c>
      <c r="L13" s="95">
        <v>0</v>
      </c>
      <c r="M13" s="93">
        <v>74.099999999999994</v>
      </c>
      <c r="N13" s="93">
        <v>0</v>
      </c>
      <c r="O13" s="94">
        <f t="shared" si="2"/>
        <v>74.099999999999994</v>
      </c>
      <c r="P13" s="95">
        <v>0</v>
      </c>
      <c r="Q13" s="93">
        <v>2.6</v>
      </c>
      <c r="R13" s="93">
        <v>2.6</v>
      </c>
      <c r="S13" s="94">
        <f t="shared" si="3"/>
        <v>5.2</v>
      </c>
      <c r="T13" s="96" t="s">
        <v>293</v>
      </c>
      <c r="U13" s="97" t="s">
        <v>297</v>
      </c>
      <c r="V13" s="98" t="s">
        <v>296</v>
      </c>
      <c r="W13" s="97"/>
      <c r="X13" s="99"/>
      <c r="Y13" s="100"/>
      <c r="Z13" s="101">
        <f t="shared" si="4"/>
        <v>570</v>
      </c>
    </row>
    <row r="14" spans="1:26" s="7" customFormat="1" ht="51">
      <c r="A14" s="90" t="s">
        <v>294</v>
      </c>
      <c r="B14" s="195"/>
      <c r="C14" s="95">
        <v>10</v>
      </c>
      <c r="D14" s="93">
        <v>30</v>
      </c>
      <c r="E14" s="93">
        <v>25</v>
      </c>
      <c r="F14" s="93">
        <f t="shared" si="0"/>
        <v>40</v>
      </c>
      <c r="G14" s="306"/>
      <c r="H14" s="92">
        <v>0</v>
      </c>
      <c r="I14" s="93">
        <v>0</v>
      </c>
      <c r="J14" s="93">
        <v>0</v>
      </c>
      <c r="K14" s="94">
        <f t="shared" si="1"/>
        <v>0</v>
      </c>
      <c r="L14" s="95">
        <v>0</v>
      </c>
      <c r="M14" s="93">
        <v>0</v>
      </c>
      <c r="N14" s="93">
        <v>0</v>
      </c>
      <c r="O14" s="94">
        <f t="shared" si="2"/>
        <v>0</v>
      </c>
      <c r="P14" s="95">
        <v>0</v>
      </c>
      <c r="Q14" s="93">
        <v>0</v>
      </c>
      <c r="R14" s="93">
        <v>0</v>
      </c>
      <c r="S14" s="94">
        <f t="shared" si="3"/>
        <v>0</v>
      </c>
      <c r="T14" s="96" t="s">
        <v>293</v>
      </c>
      <c r="U14" s="97" t="s">
        <v>295</v>
      </c>
      <c r="V14" s="98" t="s">
        <v>294</v>
      </c>
      <c r="W14" s="97"/>
      <c r="X14" s="99"/>
      <c r="Y14" s="100"/>
      <c r="Z14" s="101">
        <f t="shared" si="4"/>
        <v>30</v>
      </c>
    </row>
    <row r="15" spans="1:26" s="7" customFormat="1" ht="25.5">
      <c r="A15" s="90" t="s">
        <v>291</v>
      </c>
      <c r="B15" s="195"/>
      <c r="C15" s="95">
        <v>3</v>
      </c>
      <c r="D15" s="93">
        <v>10</v>
      </c>
      <c r="E15" s="93">
        <v>5</v>
      </c>
      <c r="F15" s="93">
        <f t="shared" si="0"/>
        <v>13</v>
      </c>
      <c r="G15" s="306"/>
      <c r="H15" s="92">
        <v>0</v>
      </c>
      <c r="I15" s="93">
        <v>0</v>
      </c>
      <c r="J15" s="93">
        <v>0</v>
      </c>
      <c r="K15" s="94">
        <f t="shared" si="1"/>
        <v>0</v>
      </c>
      <c r="L15" s="95">
        <v>0</v>
      </c>
      <c r="M15" s="93">
        <v>0</v>
      </c>
      <c r="N15" s="93">
        <v>0</v>
      </c>
      <c r="O15" s="94">
        <f t="shared" si="2"/>
        <v>0</v>
      </c>
      <c r="P15" s="95">
        <v>0</v>
      </c>
      <c r="Q15" s="93">
        <v>0</v>
      </c>
      <c r="R15" s="93">
        <v>0</v>
      </c>
      <c r="S15" s="94">
        <f t="shared" si="3"/>
        <v>0</v>
      </c>
      <c r="T15" s="96" t="s">
        <v>293</v>
      </c>
      <c r="U15" s="97" t="s">
        <v>292</v>
      </c>
      <c r="V15" s="98" t="s">
        <v>291</v>
      </c>
      <c r="W15" s="97"/>
      <c r="X15" s="99"/>
      <c r="Y15" s="100"/>
      <c r="Z15" s="101">
        <f t="shared" si="4"/>
        <v>10</v>
      </c>
    </row>
    <row r="16" spans="1:26" s="7" customFormat="1" ht="51">
      <c r="A16" s="90" t="s">
        <v>289</v>
      </c>
      <c r="B16" s="195"/>
      <c r="C16" s="95">
        <v>10</v>
      </c>
      <c r="D16" s="93">
        <v>125</v>
      </c>
      <c r="E16" s="93">
        <v>0</v>
      </c>
      <c r="F16" s="93">
        <f t="shared" si="0"/>
        <v>135</v>
      </c>
      <c r="G16" s="306"/>
      <c r="H16" s="92">
        <v>0</v>
      </c>
      <c r="I16" s="93">
        <v>0</v>
      </c>
      <c r="J16" s="93">
        <v>0</v>
      </c>
      <c r="K16" s="94">
        <f t="shared" si="1"/>
        <v>0</v>
      </c>
      <c r="L16" s="95">
        <v>0</v>
      </c>
      <c r="M16" s="93">
        <v>0</v>
      </c>
      <c r="N16" s="93">
        <v>0</v>
      </c>
      <c r="O16" s="94">
        <f t="shared" si="2"/>
        <v>0</v>
      </c>
      <c r="P16" s="95">
        <v>0</v>
      </c>
      <c r="Q16" s="93">
        <v>0</v>
      </c>
      <c r="R16" s="93">
        <v>0</v>
      </c>
      <c r="S16" s="94">
        <f t="shared" si="3"/>
        <v>0</v>
      </c>
      <c r="T16" s="96" t="s">
        <v>266</v>
      </c>
      <c r="U16" s="97" t="s">
        <v>290</v>
      </c>
      <c r="V16" s="98" t="s">
        <v>289</v>
      </c>
      <c r="W16" s="97"/>
      <c r="X16" s="99"/>
      <c r="Y16" s="100"/>
      <c r="Z16" s="101">
        <f t="shared" si="4"/>
        <v>125</v>
      </c>
    </row>
    <row r="17" spans="1:26" s="7" customFormat="1" ht="51">
      <c r="A17" s="90" t="s">
        <v>287</v>
      </c>
      <c r="B17" s="195"/>
      <c r="C17" s="95">
        <v>5</v>
      </c>
      <c r="D17" s="93">
        <v>5</v>
      </c>
      <c r="E17" s="93">
        <v>0</v>
      </c>
      <c r="F17" s="93">
        <f t="shared" si="0"/>
        <v>10</v>
      </c>
      <c r="G17" s="306"/>
      <c r="H17" s="92">
        <v>0</v>
      </c>
      <c r="I17" s="93">
        <v>0</v>
      </c>
      <c r="J17" s="93">
        <v>0</v>
      </c>
      <c r="K17" s="94">
        <f t="shared" si="1"/>
        <v>0</v>
      </c>
      <c r="L17" s="95">
        <v>0</v>
      </c>
      <c r="M17" s="93">
        <v>0</v>
      </c>
      <c r="N17" s="93">
        <v>0</v>
      </c>
      <c r="O17" s="94">
        <f t="shared" si="2"/>
        <v>0</v>
      </c>
      <c r="P17" s="95">
        <v>0</v>
      </c>
      <c r="Q17" s="93">
        <v>0</v>
      </c>
      <c r="R17" s="93">
        <v>0</v>
      </c>
      <c r="S17" s="94">
        <f t="shared" si="3"/>
        <v>0</v>
      </c>
      <c r="T17" s="96" t="s">
        <v>266</v>
      </c>
      <c r="U17" s="97" t="s">
        <v>288</v>
      </c>
      <c r="V17" s="98" t="s">
        <v>287</v>
      </c>
      <c r="W17" s="97"/>
      <c r="X17" s="99"/>
      <c r="Y17" s="100"/>
      <c r="Z17" s="101">
        <f t="shared" si="4"/>
        <v>5</v>
      </c>
    </row>
    <row r="18" spans="1:26" s="7" customFormat="1" ht="25.5">
      <c r="A18" s="90" t="s">
        <v>285</v>
      </c>
      <c r="B18" s="199"/>
      <c r="C18" s="95">
        <v>10</v>
      </c>
      <c r="D18" s="93">
        <v>5</v>
      </c>
      <c r="E18" s="93">
        <v>0</v>
      </c>
      <c r="F18" s="93">
        <f t="shared" si="0"/>
        <v>15</v>
      </c>
      <c r="G18" s="306"/>
      <c r="H18" s="92">
        <v>0</v>
      </c>
      <c r="I18" s="93">
        <v>0</v>
      </c>
      <c r="J18" s="93">
        <v>0</v>
      </c>
      <c r="K18" s="94">
        <f t="shared" si="1"/>
        <v>0</v>
      </c>
      <c r="L18" s="95">
        <v>0</v>
      </c>
      <c r="M18" s="93">
        <v>0</v>
      </c>
      <c r="N18" s="93">
        <v>0</v>
      </c>
      <c r="O18" s="94">
        <f t="shared" si="2"/>
        <v>0</v>
      </c>
      <c r="P18" s="95">
        <v>0</v>
      </c>
      <c r="Q18" s="93">
        <v>0</v>
      </c>
      <c r="R18" s="93">
        <v>0</v>
      </c>
      <c r="S18" s="94">
        <f t="shared" si="3"/>
        <v>0</v>
      </c>
      <c r="T18" s="96" t="s">
        <v>266</v>
      </c>
      <c r="U18" s="103" t="s">
        <v>286</v>
      </c>
      <c r="V18" s="98" t="s">
        <v>285</v>
      </c>
      <c r="W18" s="103"/>
      <c r="X18" s="99"/>
      <c r="Y18" s="100"/>
      <c r="Z18" s="101">
        <f t="shared" si="4"/>
        <v>5</v>
      </c>
    </row>
    <row r="19" spans="1:26" s="7" customFormat="1" ht="63.75">
      <c r="A19" s="90" t="s">
        <v>283</v>
      </c>
      <c r="B19" s="195"/>
      <c r="C19" s="95">
        <v>20</v>
      </c>
      <c r="D19" s="93">
        <v>40</v>
      </c>
      <c r="E19" s="93">
        <v>40</v>
      </c>
      <c r="F19" s="93">
        <f t="shared" si="0"/>
        <v>60</v>
      </c>
      <c r="G19" s="306"/>
      <c r="H19" s="92">
        <v>0</v>
      </c>
      <c r="I19" s="93">
        <v>0</v>
      </c>
      <c r="J19" s="93">
        <v>0</v>
      </c>
      <c r="K19" s="94">
        <f t="shared" si="1"/>
        <v>0</v>
      </c>
      <c r="L19" s="95">
        <v>0</v>
      </c>
      <c r="M19" s="93">
        <v>0</v>
      </c>
      <c r="N19" s="93">
        <v>0</v>
      </c>
      <c r="O19" s="94">
        <f t="shared" si="2"/>
        <v>0</v>
      </c>
      <c r="P19" s="95">
        <v>0</v>
      </c>
      <c r="Q19" s="93">
        <v>0</v>
      </c>
      <c r="R19" s="93">
        <v>0</v>
      </c>
      <c r="S19" s="94">
        <f t="shared" si="3"/>
        <v>0</v>
      </c>
      <c r="T19" s="96" t="s">
        <v>266</v>
      </c>
      <c r="U19" s="97" t="s">
        <v>284</v>
      </c>
      <c r="V19" s="98" t="s">
        <v>283</v>
      </c>
      <c r="W19" s="97"/>
      <c r="X19" s="99"/>
      <c r="Y19" s="100"/>
      <c r="Z19" s="101">
        <f t="shared" si="4"/>
        <v>40</v>
      </c>
    </row>
    <row r="20" spans="1:26" s="7" customFormat="1" ht="25.5">
      <c r="A20" s="90" t="s">
        <v>281</v>
      </c>
      <c r="B20" s="195"/>
      <c r="C20" s="95">
        <v>5</v>
      </c>
      <c r="D20" s="93">
        <v>15</v>
      </c>
      <c r="E20" s="93">
        <v>10</v>
      </c>
      <c r="F20" s="93">
        <f t="shared" si="0"/>
        <v>20</v>
      </c>
      <c r="G20" s="306"/>
      <c r="H20" s="92">
        <v>0</v>
      </c>
      <c r="I20" s="93">
        <v>0</v>
      </c>
      <c r="J20" s="93">
        <v>0</v>
      </c>
      <c r="K20" s="94">
        <f t="shared" si="1"/>
        <v>0</v>
      </c>
      <c r="L20" s="95">
        <v>0</v>
      </c>
      <c r="M20" s="93">
        <v>0</v>
      </c>
      <c r="N20" s="93">
        <v>0</v>
      </c>
      <c r="O20" s="94">
        <f t="shared" si="2"/>
        <v>0</v>
      </c>
      <c r="P20" s="95">
        <v>0</v>
      </c>
      <c r="Q20" s="93">
        <v>0</v>
      </c>
      <c r="R20" s="93">
        <v>0</v>
      </c>
      <c r="S20" s="94">
        <f t="shared" si="3"/>
        <v>0</v>
      </c>
      <c r="T20" s="96" t="s">
        <v>266</v>
      </c>
      <c r="U20" s="97" t="s">
        <v>282</v>
      </c>
      <c r="V20" s="98" t="s">
        <v>281</v>
      </c>
      <c r="W20" s="97"/>
      <c r="X20" s="99"/>
      <c r="Y20" s="100"/>
      <c r="Z20" s="101">
        <f t="shared" si="4"/>
        <v>15</v>
      </c>
    </row>
    <row r="21" spans="1:26" s="7" customFormat="1" ht="51">
      <c r="A21" s="90" t="s">
        <v>279</v>
      </c>
      <c r="B21" s="195"/>
      <c r="C21" s="95">
        <v>0</v>
      </c>
      <c r="D21" s="93">
        <v>50</v>
      </c>
      <c r="E21" s="93">
        <v>50</v>
      </c>
      <c r="F21" s="93">
        <f t="shared" si="0"/>
        <v>50</v>
      </c>
      <c r="G21" s="306"/>
      <c r="H21" s="92">
        <v>0</v>
      </c>
      <c r="I21" s="93">
        <v>0</v>
      </c>
      <c r="J21" s="93">
        <v>0</v>
      </c>
      <c r="K21" s="94">
        <f t="shared" si="1"/>
        <v>0</v>
      </c>
      <c r="L21" s="95">
        <v>0</v>
      </c>
      <c r="M21" s="93">
        <v>0</v>
      </c>
      <c r="N21" s="93">
        <v>58.8</v>
      </c>
      <c r="O21" s="94">
        <f t="shared" si="2"/>
        <v>58.8</v>
      </c>
      <c r="P21" s="95">
        <v>0</v>
      </c>
      <c r="Q21" s="93">
        <v>0</v>
      </c>
      <c r="R21" s="93">
        <v>0</v>
      </c>
      <c r="S21" s="94">
        <f t="shared" si="3"/>
        <v>0</v>
      </c>
      <c r="T21" s="96" t="s">
        <v>266</v>
      </c>
      <c r="U21" s="97" t="s">
        <v>280</v>
      </c>
      <c r="V21" s="98" t="s">
        <v>279</v>
      </c>
      <c r="W21" s="97"/>
      <c r="X21" s="99"/>
      <c r="Y21" s="100"/>
      <c r="Z21" s="101">
        <f t="shared" si="4"/>
        <v>50</v>
      </c>
    </row>
    <row r="22" spans="1:26" s="7" customFormat="1" ht="25.5">
      <c r="A22" s="90" t="s">
        <v>277</v>
      </c>
      <c r="B22" s="195"/>
      <c r="C22" s="95">
        <v>10</v>
      </c>
      <c r="D22" s="93">
        <v>20</v>
      </c>
      <c r="E22" s="93">
        <v>20</v>
      </c>
      <c r="F22" s="93">
        <f t="shared" si="0"/>
        <v>30</v>
      </c>
      <c r="G22" s="306"/>
      <c r="H22" s="92">
        <v>0</v>
      </c>
      <c r="I22" s="93">
        <v>0</v>
      </c>
      <c r="J22" s="93">
        <v>0</v>
      </c>
      <c r="K22" s="94">
        <f t="shared" si="1"/>
        <v>0</v>
      </c>
      <c r="L22" s="95">
        <v>0</v>
      </c>
      <c r="M22" s="93">
        <v>0</v>
      </c>
      <c r="N22" s="93">
        <v>0</v>
      </c>
      <c r="O22" s="94">
        <f t="shared" si="2"/>
        <v>0</v>
      </c>
      <c r="P22" s="95">
        <v>0</v>
      </c>
      <c r="Q22" s="93">
        <v>0</v>
      </c>
      <c r="R22" s="93">
        <v>0</v>
      </c>
      <c r="S22" s="94">
        <f t="shared" si="3"/>
        <v>0</v>
      </c>
      <c r="T22" s="96" t="s">
        <v>266</v>
      </c>
      <c r="U22" s="97" t="s">
        <v>278</v>
      </c>
      <c r="V22" s="98" t="s">
        <v>277</v>
      </c>
      <c r="W22" s="97"/>
      <c r="X22" s="99"/>
      <c r="Y22" s="100"/>
      <c r="Z22" s="101">
        <f t="shared" si="4"/>
        <v>20</v>
      </c>
    </row>
    <row r="23" spans="1:26" s="7" customFormat="1" ht="63.75">
      <c r="A23" s="90" t="s">
        <v>275</v>
      </c>
      <c r="B23" s="195"/>
      <c r="C23" s="95">
        <v>400</v>
      </c>
      <c r="D23" s="93">
        <v>120</v>
      </c>
      <c r="E23" s="93">
        <v>170</v>
      </c>
      <c r="F23" s="93">
        <f t="shared" si="0"/>
        <v>520</v>
      </c>
      <c r="G23" s="306"/>
      <c r="H23" s="92">
        <v>0</v>
      </c>
      <c r="I23" s="93">
        <v>0</v>
      </c>
      <c r="J23" s="93">
        <v>0</v>
      </c>
      <c r="K23" s="94">
        <f t="shared" si="1"/>
        <v>0</v>
      </c>
      <c r="L23" s="95">
        <v>0</v>
      </c>
      <c r="M23" s="93">
        <v>0</v>
      </c>
      <c r="N23" s="93">
        <v>0</v>
      </c>
      <c r="O23" s="94">
        <f t="shared" si="2"/>
        <v>0</v>
      </c>
      <c r="P23" s="95">
        <v>0</v>
      </c>
      <c r="Q23" s="93">
        <v>0</v>
      </c>
      <c r="R23" s="93">
        <v>0</v>
      </c>
      <c r="S23" s="94">
        <f t="shared" si="3"/>
        <v>0</v>
      </c>
      <c r="T23" s="96" t="s">
        <v>266</v>
      </c>
      <c r="U23" s="97" t="s">
        <v>276</v>
      </c>
      <c r="V23" s="98" t="s">
        <v>275</v>
      </c>
      <c r="W23" s="97"/>
      <c r="X23" s="99"/>
      <c r="Y23" s="100"/>
      <c r="Z23" s="101">
        <f t="shared" si="4"/>
        <v>120</v>
      </c>
    </row>
    <row r="24" spans="1:26" s="7" customFormat="1" ht="51">
      <c r="A24" s="90" t="s">
        <v>273</v>
      </c>
      <c r="B24" s="195"/>
      <c r="C24" s="95">
        <v>10</v>
      </c>
      <c r="D24" s="93">
        <v>40</v>
      </c>
      <c r="E24" s="93">
        <v>30</v>
      </c>
      <c r="F24" s="93">
        <f t="shared" si="0"/>
        <v>50</v>
      </c>
      <c r="G24" s="306"/>
      <c r="H24" s="92">
        <v>0</v>
      </c>
      <c r="I24" s="93">
        <v>0</v>
      </c>
      <c r="J24" s="93">
        <v>0</v>
      </c>
      <c r="K24" s="94">
        <f t="shared" si="1"/>
        <v>0</v>
      </c>
      <c r="L24" s="95">
        <v>0</v>
      </c>
      <c r="M24" s="93">
        <v>0</v>
      </c>
      <c r="N24" s="93">
        <v>0</v>
      </c>
      <c r="O24" s="94">
        <f t="shared" si="2"/>
        <v>0</v>
      </c>
      <c r="P24" s="95">
        <v>0</v>
      </c>
      <c r="Q24" s="93">
        <v>0</v>
      </c>
      <c r="R24" s="93">
        <v>0</v>
      </c>
      <c r="S24" s="94">
        <f t="shared" si="3"/>
        <v>0</v>
      </c>
      <c r="T24" s="96" t="s">
        <v>266</v>
      </c>
      <c r="U24" s="97" t="s">
        <v>274</v>
      </c>
      <c r="V24" s="98" t="s">
        <v>273</v>
      </c>
      <c r="W24" s="97"/>
      <c r="X24" s="99"/>
      <c r="Y24" s="100"/>
      <c r="Z24" s="101">
        <f t="shared" si="4"/>
        <v>40</v>
      </c>
    </row>
    <row r="25" spans="1:26" s="7" customFormat="1" ht="63.75">
      <c r="A25" s="90" t="s">
        <v>271</v>
      </c>
      <c r="B25" s="195"/>
      <c r="C25" s="95">
        <v>0</v>
      </c>
      <c r="D25" s="93">
        <v>50</v>
      </c>
      <c r="E25" s="93">
        <v>50</v>
      </c>
      <c r="F25" s="93">
        <f t="shared" si="0"/>
        <v>50</v>
      </c>
      <c r="G25" s="306"/>
      <c r="H25" s="92">
        <v>0</v>
      </c>
      <c r="I25" s="93">
        <v>0</v>
      </c>
      <c r="J25" s="93">
        <v>0</v>
      </c>
      <c r="K25" s="94">
        <f t="shared" si="1"/>
        <v>0</v>
      </c>
      <c r="L25" s="95">
        <v>0</v>
      </c>
      <c r="M25" s="93">
        <v>0</v>
      </c>
      <c r="N25" s="93">
        <v>0</v>
      </c>
      <c r="O25" s="94">
        <f t="shared" si="2"/>
        <v>0</v>
      </c>
      <c r="P25" s="95">
        <v>0</v>
      </c>
      <c r="Q25" s="93">
        <v>52.259500000000003</v>
      </c>
      <c r="R25" s="93">
        <v>52.259500000000003</v>
      </c>
      <c r="S25" s="94">
        <f t="shared" si="3"/>
        <v>104.51900000000001</v>
      </c>
      <c r="T25" s="96" t="s">
        <v>266</v>
      </c>
      <c r="U25" s="97" t="s">
        <v>272</v>
      </c>
      <c r="V25" s="98" t="s">
        <v>271</v>
      </c>
      <c r="W25" s="97"/>
      <c r="X25" s="99"/>
      <c r="Y25" s="100"/>
      <c r="Z25" s="101">
        <f t="shared" si="4"/>
        <v>50</v>
      </c>
    </row>
    <row r="26" spans="1:26" ht="51">
      <c r="A26" s="90" t="s">
        <v>269</v>
      </c>
      <c r="B26" s="195"/>
      <c r="C26" s="95">
        <v>10</v>
      </c>
      <c r="D26" s="93">
        <v>0</v>
      </c>
      <c r="E26" s="93">
        <v>0</v>
      </c>
      <c r="F26" s="93">
        <f t="shared" si="0"/>
        <v>10</v>
      </c>
      <c r="G26" s="306"/>
      <c r="H26" s="92">
        <v>0</v>
      </c>
      <c r="I26" s="93">
        <v>0</v>
      </c>
      <c r="J26" s="93">
        <v>0</v>
      </c>
      <c r="K26" s="94">
        <f t="shared" si="1"/>
        <v>0</v>
      </c>
      <c r="L26" s="95">
        <v>0</v>
      </c>
      <c r="M26" s="93">
        <v>0</v>
      </c>
      <c r="N26" s="93">
        <v>0</v>
      </c>
      <c r="O26" s="94">
        <f t="shared" si="2"/>
        <v>0</v>
      </c>
      <c r="P26" s="95">
        <v>0</v>
      </c>
      <c r="Q26" s="93">
        <v>0</v>
      </c>
      <c r="R26" s="93">
        <v>0</v>
      </c>
      <c r="S26" s="94">
        <f t="shared" si="3"/>
        <v>0</v>
      </c>
      <c r="T26" s="96" t="s">
        <v>266</v>
      </c>
      <c r="U26" s="97" t="s">
        <v>270</v>
      </c>
      <c r="V26" s="98" t="s">
        <v>269</v>
      </c>
      <c r="W26" s="97"/>
      <c r="X26" s="99"/>
      <c r="Y26" s="100"/>
      <c r="Z26" s="101">
        <f t="shared" si="4"/>
        <v>0</v>
      </c>
    </row>
    <row r="27" spans="1:26" ht="76.5">
      <c r="A27" s="90" t="s">
        <v>267</v>
      </c>
      <c r="B27" s="195"/>
      <c r="C27" s="95">
        <v>10</v>
      </c>
      <c r="D27" s="93">
        <v>5</v>
      </c>
      <c r="E27" s="93">
        <v>10</v>
      </c>
      <c r="F27" s="93">
        <f t="shared" si="0"/>
        <v>15</v>
      </c>
      <c r="G27" s="306"/>
      <c r="H27" s="92">
        <v>0</v>
      </c>
      <c r="I27" s="93">
        <v>0</v>
      </c>
      <c r="J27" s="93">
        <v>0</v>
      </c>
      <c r="K27" s="94">
        <f t="shared" si="1"/>
        <v>0</v>
      </c>
      <c r="L27" s="95">
        <v>0</v>
      </c>
      <c r="M27" s="93">
        <v>0</v>
      </c>
      <c r="N27" s="93">
        <v>0</v>
      </c>
      <c r="O27" s="94">
        <f t="shared" si="2"/>
        <v>0</v>
      </c>
      <c r="P27" s="95">
        <v>0</v>
      </c>
      <c r="Q27" s="93">
        <v>0</v>
      </c>
      <c r="R27" s="93">
        <v>0</v>
      </c>
      <c r="S27" s="94">
        <f t="shared" si="3"/>
        <v>0</v>
      </c>
      <c r="T27" s="96" t="s">
        <v>266</v>
      </c>
      <c r="U27" s="97" t="s">
        <v>268</v>
      </c>
      <c r="V27" s="98" t="s">
        <v>267</v>
      </c>
      <c r="W27" s="97"/>
      <c r="X27" s="99"/>
      <c r="Y27" s="104"/>
      <c r="Z27" s="101">
        <f t="shared" si="4"/>
        <v>5</v>
      </c>
    </row>
    <row r="28" spans="1:26" ht="76.5">
      <c r="A28" s="90" t="s">
        <v>264</v>
      </c>
      <c r="B28" s="195"/>
      <c r="C28" s="95">
        <v>15</v>
      </c>
      <c r="D28" s="93">
        <v>0</v>
      </c>
      <c r="E28" s="93">
        <v>15</v>
      </c>
      <c r="F28" s="93">
        <f t="shared" si="0"/>
        <v>15</v>
      </c>
      <c r="G28" s="306"/>
      <c r="H28" s="92">
        <v>0</v>
      </c>
      <c r="I28" s="93">
        <v>0</v>
      </c>
      <c r="J28" s="93">
        <v>0</v>
      </c>
      <c r="K28" s="94">
        <f t="shared" si="1"/>
        <v>0</v>
      </c>
      <c r="L28" s="95">
        <v>0</v>
      </c>
      <c r="M28" s="93">
        <v>0</v>
      </c>
      <c r="N28" s="93">
        <v>0</v>
      </c>
      <c r="O28" s="94">
        <f t="shared" si="2"/>
        <v>0</v>
      </c>
      <c r="P28" s="95">
        <v>0</v>
      </c>
      <c r="Q28" s="93">
        <v>0</v>
      </c>
      <c r="R28" s="93">
        <v>0</v>
      </c>
      <c r="S28" s="94">
        <f t="shared" si="3"/>
        <v>0</v>
      </c>
      <c r="T28" s="96" t="s">
        <v>266</v>
      </c>
      <c r="U28" s="97" t="s">
        <v>265</v>
      </c>
      <c r="V28" s="98" t="s">
        <v>264</v>
      </c>
      <c r="W28" s="97"/>
      <c r="X28" s="99"/>
      <c r="Y28" s="104"/>
      <c r="Z28" s="101">
        <f t="shared" si="4"/>
        <v>0</v>
      </c>
    </row>
    <row r="29" spans="1:26" ht="12.75">
      <c r="A29" s="90" t="s">
        <v>262</v>
      </c>
      <c r="B29" s="200"/>
      <c r="C29" s="95">
        <v>30</v>
      </c>
      <c r="D29" s="93">
        <v>10</v>
      </c>
      <c r="E29" s="93">
        <v>5</v>
      </c>
      <c r="F29" s="93">
        <f t="shared" si="0"/>
        <v>40</v>
      </c>
      <c r="G29" s="306"/>
      <c r="H29" s="92">
        <v>0</v>
      </c>
      <c r="I29" s="93">
        <v>0</v>
      </c>
      <c r="J29" s="93">
        <v>0</v>
      </c>
      <c r="K29" s="94">
        <f t="shared" si="1"/>
        <v>0</v>
      </c>
      <c r="L29" s="95">
        <v>0</v>
      </c>
      <c r="M29" s="93">
        <v>0</v>
      </c>
      <c r="N29" s="93">
        <v>0</v>
      </c>
      <c r="O29" s="94">
        <f t="shared" si="2"/>
        <v>0</v>
      </c>
      <c r="P29" s="95">
        <v>0</v>
      </c>
      <c r="Q29" s="93">
        <v>0</v>
      </c>
      <c r="R29" s="93">
        <v>0</v>
      </c>
      <c r="S29" s="94">
        <f t="shared" si="3"/>
        <v>0</v>
      </c>
      <c r="T29" s="96" t="s">
        <v>259</v>
      </c>
      <c r="U29" s="106" t="s">
        <v>263</v>
      </c>
      <c r="V29" s="98" t="s">
        <v>262</v>
      </c>
      <c r="W29" s="106"/>
      <c r="X29" s="99"/>
      <c r="Y29" s="104"/>
      <c r="Z29" s="101">
        <f t="shared" si="4"/>
        <v>10</v>
      </c>
    </row>
    <row r="30" spans="1:26" ht="38.25">
      <c r="A30" s="90" t="s">
        <v>260</v>
      </c>
      <c r="B30" s="195"/>
      <c r="C30" s="95">
        <v>110</v>
      </c>
      <c r="D30" s="93">
        <v>5</v>
      </c>
      <c r="E30" s="93">
        <v>5</v>
      </c>
      <c r="F30" s="93">
        <f t="shared" si="0"/>
        <v>115</v>
      </c>
      <c r="G30" s="306"/>
      <c r="H30" s="92">
        <v>0</v>
      </c>
      <c r="I30" s="93">
        <v>0</v>
      </c>
      <c r="J30" s="93">
        <v>0</v>
      </c>
      <c r="K30" s="94">
        <f t="shared" si="1"/>
        <v>0</v>
      </c>
      <c r="L30" s="95">
        <v>0</v>
      </c>
      <c r="M30" s="93">
        <v>0</v>
      </c>
      <c r="N30" s="93">
        <v>0</v>
      </c>
      <c r="O30" s="94">
        <f t="shared" si="2"/>
        <v>0</v>
      </c>
      <c r="P30" s="95">
        <v>0</v>
      </c>
      <c r="Q30" s="93">
        <v>0</v>
      </c>
      <c r="R30" s="93">
        <v>0</v>
      </c>
      <c r="S30" s="94">
        <f t="shared" si="3"/>
        <v>0</v>
      </c>
      <c r="T30" s="96" t="s">
        <v>259</v>
      </c>
      <c r="U30" s="97" t="s">
        <v>261</v>
      </c>
      <c r="V30" s="98" t="s">
        <v>260</v>
      </c>
      <c r="W30" s="97"/>
      <c r="X30" s="99"/>
      <c r="Y30" s="104"/>
      <c r="Z30" s="101">
        <f t="shared" si="4"/>
        <v>5</v>
      </c>
    </row>
    <row r="31" spans="1:26" ht="25.5">
      <c r="A31" s="90" t="s">
        <v>258</v>
      </c>
      <c r="B31" s="195"/>
      <c r="C31" s="95">
        <v>160</v>
      </c>
      <c r="D31" s="93">
        <v>0</v>
      </c>
      <c r="E31" s="93">
        <v>0</v>
      </c>
      <c r="F31" s="93">
        <f t="shared" si="0"/>
        <v>160</v>
      </c>
      <c r="G31" s="306"/>
      <c r="H31" s="92">
        <v>0</v>
      </c>
      <c r="I31" s="93">
        <v>0</v>
      </c>
      <c r="J31" s="93">
        <v>0</v>
      </c>
      <c r="K31" s="94">
        <f t="shared" si="1"/>
        <v>0</v>
      </c>
      <c r="L31" s="95">
        <v>0</v>
      </c>
      <c r="M31" s="93">
        <v>0</v>
      </c>
      <c r="N31" s="93">
        <v>0</v>
      </c>
      <c r="O31" s="94">
        <f t="shared" si="2"/>
        <v>0</v>
      </c>
      <c r="P31" s="95">
        <v>0</v>
      </c>
      <c r="Q31" s="93">
        <v>0</v>
      </c>
      <c r="R31" s="93">
        <v>0</v>
      </c>
      <c r="S31" s="94">
        <f t="shared" si="3"/>
        <v>0</v>
      </c>
      <c r="T31" s="96" t="s">
        <v>228</v>
      </c>
      <c r="U31" s="97" t="s">
        <v>257</v>
      </c>
      <c r="V31" s="98" t="s">
        <v>256</v>
      </c>
      <c r="W31" s="97"/>
      <c r="X31" s="99"/>
      <c r="Y31" s="104"/>
      <c r="Z31" s="101">
        <f t="shared" si="4"/>
        <v>0</v>
      </c>
    </row>
    <row r="32" spans="1:26" ht="51">
      <c r="A32" s="90" t="s">
        <v>255</v>
      </c>
      <c r="B32" s="195"/>
      <c r="C32" s="95">
        <v>0</v>
      </c>
      <c r="D32" s="93">
        <v>75</v>
      </c>
      <c r="E32" s="93">
        <v>15</v>
      </c>
      <c r="F32" s="93">
        <f t="shared" si="0"/>
        <v>75</v>
      </c>
      <c r="G32" s="306"/>
      <c r="H32" s="92">
        <v>0</v>
      </c>
      <c r="I32" s="93">
        <v>0</v>
      </c>
      <c r="J32" s="93">
        <v>0</v>
      </c>
      <c r="K32" s="94">
        <f t="shared" si="1"/>
        <v>0</v>
      </c>
      <c r="L32" s="95">
        <v>0</v>
      </c>
      <c r="M32" s="93">
        <v>0</v>
      </c>
      <c r="N32" s="93">
        <v>0</v>
      </c>
      <c r="O32" s="94">
        <f t="shared" si="2"/>
        <v>0</v>
      </c>
      <c r="P32" s="95">
        <v>0</v>
      </c>
      <c r="Q32" s="93">
        <v>0</v>
      </c>
      <c r="R32" s="93">
        <v>0</v>
      </c>
      <c r="S32" s="94">
        <f t="shared" si="3"/>
        <v>0</v>
      </c>
      <c r="T32" s="96" t="s">
        <v>228</v>
      </c>
      <c r="U32" s="97" t="s">
        <v>254</v>
      </c>
      <c r="V32" s="98" t="s">
        <v>253</v>
      </c>
      <c r="W32" s="97"/>
      <c r="X32" s="99"/>
      <c r="Y32" s="104"/>
      <c r="Z32" s="101">
        <f t="shared" si="4"/>
        <v>75</v>
      </c>
    </row>
    <row r="33" spans="1:26" ht="38.25">
      <c r="A33" s="90" t="s">
        <v>252</v>
      </c>
      <c r="B33" s="195"/>
      <c r="C33" s="95">
        <v>170</v>
      </c>
      <c r="D33" s="93">
        <v>0</v>
      </c>
      <c r="E33" s="93">
        <v>0</v>
      </c>
      <c r="F33" s="93">
        <f t="shared" si="0"/>
        <v>170</v>
      </c>
      <c r="G33" s="306"/>
      <c r="H33" s="92">
        <v>0</v>
      </c>
      <c r="I33" s="93">
        <v>0</v>
      </c>
      <c r="J33" s="93">
        <v>0</v>
      </c>
      <c r="K33" s="94">
        <f t="shared" si="1"/>
        <v>0</v>
      </c>
      <c r="L33" s="95">
        <v>0</v>
      </c>
      <c r="M33" s="93">
        <v>0</v>
      </c>
      <c r="N33" s="93">
        <v>0</v>
      </c>
      <c r="O33" s="94">
        <f t="shared" si="2"/>
        <v>0</v>
      </c>
      <c r="P33" s="95">
        <v>0</v>
      </c>
      <c r="Q33" s="93">
        <v>0</v>
      </c>
      <c r="R33" s="93">
        <v>0</v>
      </c>
      <c r="S33" s="94">
        <f t="shared" si="3"/>
        <v>0</v>
      </c>
      <c r="T33" s="96" t="s">
        <v>228</v>
      </c>
      <c r="U33" s="97" t="s">
        <v>251</v>
      </c>
      <c r="V33" s="98" t="s">
        <v>250</v>
      </c>
      <c r="W33" s="97"/>
      <c r="X33" s="99"/>
      <c r="Y33" s="104"/>
      <c r="Z33" s="101">
        <f t="shared" si="4"/>
        <v>0</v>
      </c>
    </row>
    <row r="34" spans="1:26" ht="89.25">
      <c r="A34" s="90" t="s">
        <v>249</v>
      </c>
      <c r="B34" s="195"/>
      <c r="C34" s="95">
        <v>20</v>
      </c>
      <c r="D34" s="93">
        <v>0</v>
      </c>
      <c r="E34" s="93">
        <v>0</v>
      </c>
      <c r="F34" s="93">
        <f t="shared" si="0"/>
        <v>20</v>
      </c>
      <c r="G34" s="306"/>
      <c r="H34" s="92">
        <v>0</v>
      </c>
      <c r="I34" s="93">
        <v>0</v>
      </c>
      <c r="J34" s="93">
        <v>0</v>
      </c>
      <c r="K34" s="94">
        <f t="shared" si="1"/>
        <v>0</v>
      </c>
      <c r="L34" s="95">
        <v>0</v>
      </c>
      <c r="M34" s="93">
        <v>0</v>
      </c>
      <c r="N34" s="93">
        <v>0</v>
      </c>
      <c r="O34" s="94">
        <f t="shared" si="2"/>
        <v>0</v>
      </c>
      <c r="P34" s="95">
        <v>0</v>
      </c>
      <c r="Q34" s="93">
        <v>0</v>
      </c>
      <c r="R34" s="93">
        <v>0</v>
      </c>
      <c r="S34" s="94">
        <f t="shared" si="3"/>
        <v>0</v>
      </c>
      <c r="T34" s="96" t="s">
        <v>228</v>
      </c>
      <c r="U34" s="97" t="s">
        <v>248</v>
      </c>
      <c r="V34" s="98" t="s">
        <v>247</v>
      </c>
      <c r="W34" s="97"/>
      <c r="X34" s="99"/>
      <c r="Y34" s="104"/>
      <c r="Z34" s="101">
        <f t="shared" si="4"/>
        <v>0</v>
      </c>
    </row>
    <row r="35" spans="1:26" ht="38.25">
      <c r="A35" s="90" t="s">
        <v>246</v>
      </c>
      <c r="B35" s="195"/>
      <c r="C35" s="95">
        <v>10</v>
      </c>
      <c r="D35" s="93">
        <v>0</v>
      </c>
      <c r="E35" s="93">
        <v>10</v>
      </c>
      <c r="F35" s="93">
        <f t="shared" si="0"/>
        <v>10</v>
      </c>
      <c r="G35" s="306"/>
      <c r="H35" s="92">
        <v>0</v>
      </c>
      <c r="I35" s="93">
        <v>0</v>
      </c>
      <c r="J35" s="93">
        <v>0</v>
      </c>
      <c r="K35" s="94">
        <f t="shared" si="1"/>
        <v>0</v>
      </c>
      <c r="L35" s="95">
        <v>0</v>
      </c>
      <c r="M35" s="93">
        <v>0</v>
      </c>
      <c r="N35" s="93">
        <v>0</v>
      </c>
      <c r="O35" s="94">
        <f t="shared" si="2"/>
        <v>0</v>
      </c>
      <c r="P35" s="95">
        <v>0</v>
      </c>
      <c r="Q35" s="93">
        <v>0</v>
      </c>
      <c r="R35" s="93">
        <v>0</v>
      </c>
      <c r="S35" s="94">
        <f t="shared" si="3"/>
        <v>0</v>
      </c>
      <c r="T35" s="96" t="s">
        <v>228</v>
      </c>
      <c r="U35" s="97" t="s">
        <v>245</v>
      </c>
      <c r="V35" s="98" t="s">
        <v>244</v>
      </c>
      <c r="W35" s="97"/>
      <c r="X35" s="99"/>
      <c r="Y35" s="104"/>
      <c r="Z35" s="101">
        <f t="shared" si="4"/>
        <v>0</v>
      </c>
    </row>
    <row r="36" spans="1:26" ht="51">
      <c r="A36" s="90" t="s">
        <v>243</v>
      </c>
      <c r="B36" s="195"/>
      <c r="C36" s="95">
        <v>60</v>
      </c>
      <c r="D36" s="93">
        <v>40</v>
      </c>
      <c r="E36" s="93">
        <v>30</v>
      </c>
      <c r="F36" s="93">
        <f t="shared" si="0"/>
        <v>100</v>
      </c>
      <c r="G36" s="306"/>
      <c r="H36" s="92">
        <v>0</v>
      </c>
      <c r="I36" s="93">
        <v>0</v>
      </c>
      <c r="J36" s="93">
        <v>0</v>
      </c>
      <c r="K36" s="94">
        <f t="shared" si="1"/>
        <v>0</v>
      </c>
      <c r="L36" s="95">
        <v>0</v>
      </c>
      <c r="M36" s="93">
        <v>0</v>
      </c>
      <c r="N36" s="93">
        <v>0</v>
      </c>
      <c r="O36" s="94">
        <f t="shared" si="2"/>
        <v>0</v>
      </c>
      <c r="P36" s="95">
        <v>0</v>
      </c>
      <c r="Q36" s="93">
        <v>0</v>
      </c>
      <c r="R36" s="93">
        <v>0</v>
      </c>
      <c r="S36" s="94">
        <f t="shared" si="3"/>
        <v>0</v>
      </c>
      <c r="T36" s="96" t="s">
        <v>228</v>
      </c>
      <c r="U36" s="97" t="s">
        <v>242</v>
      </c>
      <c r="V36" s="98" t="s">
        <v>241</v>
      </c>
      <c r="W36" s="97"/>
      <c r="X36" s="99"/>
      <c r="Y36" s="104"/>
      <c r="Z36" s="101">
        <f t="shared" si="4"/>
        <v>40</v>
      </c>
    </row>
    <row r="37" spans="1:26" ht="111" customHeight="1">
      <c r="A37" s="90" t="s">
        <v>240</v>
      </c>
      <c r="B37" s="195"/>
      <c r="C37" s="95">
        <v>380</v>
      </c>
      <c r="D37" s="93">
        <v>0</v>
      </c>
      <c r="E37" s="93">
        <v>0</v>
      </c>
      <c r="F37" s="93">
        <f t="shared" ref="F37:F67" si="5">B37+C37+D37</f>
        <v>380</v>
      </c>
      <c r="G37" s="306"/>
      <c r="H37" s="92">
        <v>0</v>
      </c>
      <c r="I37" s="93">
        <v>0</v>
      </c>
      <c r="J37" s="93">
        <v>0</v>
      </c>
      <c r="K37" s="94">
        <f t="shared" ref="K37:K66" si="6">H37+I37+J37</f>
        <v>0</v>
      </c>
      <c r="L37" s="95">
        <v>0</v>
      </c>
      <c r="M37" s="93">
        <v>0</v>
      </c>
      <c r="N37" s="93">
        <v>0</v>
      </c>
      <c r="O37" s="94">
        <f t="shared" ref="O37:O66" si="7">L37+M37+N37</f>
        <v>0</v>
      </c>
      <c r="P37" s="95">
        <v>0</v>
      </c>
      <c r="Q37" s="93">
        <v>0</v>
      </c>
      <c r="R37" s="93">
        <v>0</v>
      </c>
      <c r="S37" s="94">
        <f t="shared" ref="S37:S66" si="8">P37+Q37+R37</f>
        <v>0</v>
      </c>
      <c r="T37" s="96" t="s">
        <v>228</v>
      </c>
      <c r="U37" s="97" t="s">
        <v>239</v>
      </c>
      <c r="V37" s="98" t="s">
        <v>238</v>
      </c>
      <c r="W37" s="97"/>
      <c r="X37" s="99"/>
      <c r="Y37" s="104"/>
      <c r="Z37" s="101">
        <f t="shared" ref="Z37:Z68" si="9">Y37+X37+D37</f>
        <v>0</v>
      </c>
    </row>
    <row r="38" spans="1:26" ht="38.25">
      <c r="A38" s="90" t="s">
        <v>237</v>
      </c>
      <c r="B38" s="195"/>
      <c r="C38" s="95">
        <v>22</v>
      </c>
      <c r="D38" s="93">
        <v>0</v>
      </c>
      <c r="E38" s="93">
        <v>0</v>
      </c>
      <c r="F38" s="93">
        <f t="shared" si="5"/>
        <v>22</v>
      </c>
      <c r="G38" s="306"/>
      <c r="H38" s="92">
        <v>0</v>
      </c>
      <c r="I38" s="93">
        <v>0</v>
      </c>
      <c r="J38" s="93">
        <v>0</v>
      </c>
      <c r="K38" s="94">
        <f t="shared" si="6"/>
        <v>0</v>
      </c>
      <c r="L38" s="95">
        <v>0</v>
      </c>
      <c r="M38" s="93">
        <v>0</v>
      </c>
      <c r="N38" s="93">
        <v>0</v>
      </c>
      <c r="O38" s="94">
        <f t="shared" si="7"/>
        <v>0</v>
      </c>
      <c r="P38" s="95">
        <v>0</v>
      </c>
      <c r="Q38" s="93">
        <v>0</v>
      </c>
      <c r="R38" s="93">
        <v>0</v>
      </c>
      <c r="S38" s="94">
        <f t="shared" si="8"/>
        <v>0</v>
      </c>
      <c r="T38" s="96" t="s">
        <v>228</v>
      </c>
      <c r="U38" s="97" t="s">
        <v>236</v>
      </c>
      <c r="V38" s="98" t="s">
        <v>235</v>
      </c>
      <c r="W38" s="97"/>
      <c r="X38" s="99"/>
      <c r="Y38" s="104"/>
      <c r="Z38" s="101">
        <f t="shared" si="9"/>
        <v>0</v>
      </c>
    </row>
    <row r="39" spans="1:26" ht="59.25" customHeight="1">
      <c r="A39" s="90" t="s">
        <v>234</v>
      </c>
      <c r="B39" s="195"/>
      <c r="C39" s="95">
        <v>0</v>
      </c>
      <c r="D39" s="93">
        <v>20</v>
      </c>
      <c r="E39" s="93">
        <v>0</v>
      </c>
      <c r="F39" s="93">
        <f t="shared" si="5"/>
        <v>20</v>
      </c>
      <c r="G39" s="306"/>
      <c r="H39" s="92">
        <v>0</v>
      </c>
      <c r="I39" s="93">
        <v>0</v>
      </c>
      <c r="J39" s="93">
        <v>0</v>
      </c>
      <c r="K39" s="94">
        <f t="shared" si="6"/>
        <v>0</v>
      </c>
      <c r="L39" s="95">
        <v>0</v>
      </c>
      <c r="M39" s="93">
        <v>0</v>
      </c>
      <c r="N39" s="93">
        <v>0</v>
      </c>
      <c r="O39" s="94">
        <f t="shared" si="7"/>
        <v>0</v>
      </c>
      <c r="P39" s="95">
        <v>0</v>
      </c>
      <c r="Q39" s="93">
        <v>0</v>
      </c>
      <c r="R39" s="93">
        <v>0</v>
      </c>
      <c r="S39" s="94">
        <f t="shared" si="8"/>
        <v>0</v>
      </c>
      <c r="T39" s="96" t="s">
        <v>228</v>
      </c>
      <c r="U39" s="97" t="s">
        <v>233</v>
      </c>
      <c r="V39" s="98" t="s">
        <v>232</v>
      </c>
      <c r="W39" s="97"/>
      <c r="X39" s="99"/>
      <c r="Y39" s="104"/>
      <c r="Z39" s="101">
        <f t="shared" si="9"/>
        <v>20</v>
      </c>
    </row>
    <row r="40" spans="1:26" ht="59.25" customHeight="1">
      <c r="A40" s="90" t="s">
        <v>231</v>
      </c>
      <c r="B40" s="195"/>
      <c r="C40" s="95">
        <v>0</v>
      </c>
      <c r="D40" s="93">
        <v>11</v>
      </c>
      <c r="E40" s="93">
        <v>0</v>
      </c>
      <c r="F40" s="93">
        <f t="shared" si="5"/>
        <v>11</v>
      </c>
      <c r="G40" s="306"/>
      <c r="H40" s="92">
        <v>0</v>
      </c>
      <c r="I40" s="93">
        <v>0</v>
      </c>
      <c r="J40" s="93">
        <v>0</v>
      </c>
      <c r="K40" s="94">
        <f t="shared" si="6"/>
        <v>0</v>
      </c>
      <c r="L40" s="95">
        <v>0</v>
      </c>
      <c r="M40" s="93">
        <v>0</v>
      </c>
      <c r="N40" s="93">
        <v>0</v>
      </c>
      <c r="O40" s="94">
        <f t="shared" si="7"/>
        <v>0</v>
      </c>
      <c r="P40" s="95">
        <v>0</v>
      </c>
      <c r="Q40" s="93">
        <v>0</v>
      </c>
      <c r="R40" s="93">
        <v>0</v>
      </c>
      <c r="S40" s="94">
        <f t="shared" si="8"/>
        <v>0</v>
      </c>
      <c r="T40" s="96" t="s">
        <v>228</v>
      </c>
      <c r="U40" s="97" t="s">
        <v>230</v>
      </c>
      <c r="V40" s="98" t="s">
        <v>229</v>
      </c>
      <c r="W40" s="97"/>
      <c r="X40" s="99"/>
      <c r="Y40" s="104"/>
      <c r="Z40" s="101">
        <f t="shared" si="9"/>
        <v>11</v>
      </c>
    </row>
    <row r="41" spans="1:26" ht="59.25" customHeight="1">
      <c r="A41" s="90" t="s">
        <v>226</v>
      </c>
      <c r="B41" s="195"/>
      <c r="C41" s="95">
        <v>30</v>
      </c>
      <c r="D41" s="93">
        <v>130</v>
      </c>
      <c r="E41" s="93">
        <v>280</v>
      </c>
      <c r="F41" s="93">
        <f t="shared" si="5"/>
        <v>160</v>
      </c>
      <c r="G41" s="306"/>
      <c r="H41" s="92">
        <v>0</v>
      </c>
      <c r="I41" s="93">
        <v>0</v>
      </c>
      <c r="J41" s="93">
        <v>0</v>
      </c>
      <c r="K41" s="94">
        <f t="shared" si="6"/>
        <v>0</v>
      </c>
      <c r="L41" s="95">
        <v>0</v>
      </c>
      <c r="M41" s="93">
        <v>0</v>
      </c>
      <c r="N41" s="93">
        <v>0</v>
      </c>
      <c r="O41" s="94">
        <f t="shared" si="7"/>
        <v>0</v>
      </c>
      <c r="P41" s="95">
        <v>0</v>
      </c>
      <c r="Q41" s="93">
        <v>0</v>
      </c>
      <c r="R41" s="93">
        <v>0</v>
      </c>
      <c r="S41" s="94">
        <f t="shared" si="8"/>
        <v>0</v>
      </c>
      <c r="T41" s="96" t="s">
        <v>195</v>
      </c>
      <c r="U41" s="97" t="s">
        <v>227</v>
      </c>
      <c r="V41" s="98" t="s">
        <v>226</v>
      </c>
      <c r="W41" s="97"/>
      <c r="X41" s="99"/>
      <c r="Y41" s="104"/>
      <c r="Z41" s="101">
        <f t="shared" si="9"/>
        <v>130</v>
      </c>
    </row>
    <row r="42" spans="1:26" ht="25.5">
      <c r="A42" s="90" t="s">
        <v>224</v>
      </c>
      <c r="B42" s="195"/>
      <c r="C42" s="95">
        <v>0</v>
      </c>
      <c r="D42" s="93">
        <v>25</v>
      </c>
      <c r="E42" s="93">
        <v>90</v>
      </c>
      <c r="F42" s="93">
        <f t="shared" si="5"/>
        <v>25</v>
      </c>
      <c r="G42" s="306"/>
      <c r="H42" s="92">
        <v>0</v>
      </c>
      <c r="I42" s="93">
        <v>0</v>
      </c>
      <c r="J42" s="93">
        <v>0</v>
      </c>
      <c r="K42" s="94">
        <f t="shared" si="6"/>
        <v>0</v>
      </c>
      <c r="L42" s="95">
        <v>0</v>
      </c>
      <c r="M42" s="93">
        <v>0</v>
      </c>
      <c r="N42" s="93">
        <v>0</v>
      </c>
      <c r="O42" s="94">
        <f t="shared" si="7"/>
        <v>0</v>
      </c>
      <c r="P42" s="95">
        <v>0</v>
      </c>
      <c r="Q42" s="93">
        <v>0</v>
      </c>
      <c r="R42" s="93">
        <v>0</v>
      </c>
      <c r="S42" s="94">
        <f t="shared" si="8"/>
        <v>0</v>
      </c>
      <c r="T42" s="96" t="s">
        <v>195</v>
      </c>
      <c r="U42" s="97" t="s">
        <v>225</v>
      </c>
      <c r="V42" s="98" t="s">
        <v>224</v>
      </c>
      <c r="W42" s="97"/>
      <c r="X42" s="99"/>
      <c r="Y42" s="104"/>
      <c r="Z42" s="101">
        <f t="shared" si="9"/>
        <v>25</v>
      </c>
    </row>
    <row r="43" spans="1:26" ht="25.5">
      <c r="A43" s="90" t="s">
        <v>222</v>
      </c>
      <c r="B43" s="195"/>
      <c r="C43" s="95">
        <v>0</v>
      </c>
      <c r="D43" s="93">
        <v>10</v>
      </c>
      <c r="E43" s="93">
        <v>20</v>
      </c>
      <c r="F43" s="93">
        <f t="shared" si="5"/>
        <v>10</v>
      </c>
      <c r="G43" s="306"/>
      <c r="H43" s="92">
        <v>0</v>
      </c>
      <c r="I43" s="93">
        <v>0</v>
      </c>
      <c r="J43" s="93">
        <v>0</v>
      </c>
      <c r="K43" s="94">
        <f t="shared" si="6"/>
        <v>0</v>
      </c>
      <c r="L43" s="95">
        <v>0</v>
      </c>
      <c r="M43" s="93">
        <v>0</v>
      </c>
      <c r="N43" s="93">
        <v>0</v>
      </c>
      <c r="O43" s="94">
        <f t="shared" si="7"/>
        <v>0</v>
      </c>
      <c r="P43" s="95">
        <v>0</v>
      </c>
      <c r="Q43" s="93">
        <v>0</v>
      </c>
      <c r="R43" s="93">
        <v>0</v>
      </c>
      <c r="S43" s="94">
        <f t="shared" si="8"/>
        <v>0</v>
      </c>
      <c r="T43" s="96" t="s">
        <v>195</v>
      </c>
      <c r="U43" s="97" t="s">
        <v>223</v>
      </c>
      <c r="V43" s="98" t="s">
        <v>222</v>
      </c>
      <c r="W43" s="97"/>
      <c r="X43" s="99"/>
      <c r="Y43" s="104"/>
      <c r="Z43" s="101">
        <f t="shared" si="9"/>
        <v>10</v>
      </c>
    </row>
    <row r="44" spans="1:26" ht="25.5">
      <c r="A44" s="90" t="s">
        <v>220</v>
      </c>
      <c r="B44" s="195"/>
      <c r="C44" s="95">
        <v>15</v>
      </c>
      <c r="D44" s="93">
        <v>60</v>
      </c>
      <c r="E44" s="93">
        <v>60</v>
      </c>
      <c r="F44" s="93">
        <f t="shared" si="5"/>
        <v>75</v>
      </c>
      <c r="G44" s="306"/>
      <c r="H44" s="92">
        <v>0</v>
      </c>
      <c r="I44" s="93">
        <v>0</v>
      </c>
      <c r="J44" s="93">
        <v>0</v>
      </c>
      <c r="K44" s="94">
        <f t="shared" si="6"/>
        <v>0</v>
      </c>
      <c r="L44" s="95">
        <v>0</v>
      </c>
      <c r="M44" s="93">
        <v>0</v>
      </c>
      <c r="N44" s="93">
        <v>0</v>
      </c>
      <c r="O44" s="94">
        <f t="shared" si="7"/>
        <v>0</v>
      </c>
      <c r="P44" s="95">
        <v>0</v>
      </c>
      <c r="Q44" s="93">
        <v>0</v>
      </c>
      <c r="R44" s="93">
        <v>0</v>
      </c>
      <c r="S44" s="94">
        <f t="shared" si="8"/>
        <v>0</v>
      </c>
      <c r="T44" s="96" t="s">
        <v>195</v>
      </c>
      <c r="U44" s="97" t="s">
        <v>221</v>
      </c>
      <c r="V44" s="98" t="s">
        <v>220</v>
      </c>
      <c r="W44" s="97"/>
      <c r="X44" s="99"/>
      <c r="Y44" s="104"/>
      <c r="Z44" s="101">
        <f t="shared" si="9"/>
        <v>60</v>
      </c>
    </row>
    <row r="45" spans="1:26" ht="59.25" customHeight="1">
      <c r="A45" s="90" t="s">
        <v>218</v>
      </c>
      <c r="B45" s="195"/>
      <c r="C45" s="95">
        <v>0</v>
      </c>
      <c r="D45" s="93">
        <v>160</v>
      </c>
      <c r="E45" s="93">
        <v>160</v>
      </c>
      <c r="F45" s="93">
        <f t="shared" si="5"/>
        <v>160</v>
      </c>
      <c r="G45" s="306"/>
      <c r="H45" s="92">
        <v>0</v>
      </c>
      <c r="I45" s="93">
        <v>0</v>
      </c>
      <c r="J45" s="93">
        <v>0</v>
      </c>
      <c r="K45" s="94">
        <f t="shared" si="6"/>
        <v>0</v>
      </c>
      <c r="L45" s="95">
        <v>0</v>
      </c>
      <c r="M45" s="93">
        <v>0</v>
      </c>
      <c r="N45" s="93">
        <v>0</v>
      </c>
      <c r="O45" s="94">
        <f t="shared" si="7"/>
        <v>0</v>
      </c>
      <c r="P45" s="95">
        <v>0</v>
      </c>
      <c r="Q45" s="93">
        <v>0</v>
      </c>
      <c r="R45" s="93">
        <v>0</v>
      </c>
      <c r="S45" s="94">
        <f t="shared" si="8"/>
        <v>0</v>
      </c>
      <c r="T45" s="96" t="s">
        <v>195</v>
      </c>
      <c r="U45" s="97" t="s">
        <v>219</v>
      </c>
      <c r="V45" s="98" t="s">
        <v>218</v>
      </c>
      <c r="W45" s="97"/>
      <c r="X45" s="99"/>
      <c r="Y45" s="104"/>
      <c r="Z45" s="101">
        <f t="shared" si="9"/>
        <v>160</v>
      </c>
    </row>
    <row r="46" spans="1:26" ht="59.25" customHeight="1">
      <c r="A46" s="90" t="s">
        <v>216</v>
      </c>
      <c r="B46" s="195"/>
      <c r="C46" s="95">
        <v>20</v>
      </c>
      <c r="D46" s="93">
        <v>40</v>
      </c>
      <c r="E46" s="93">
        <v>40</v>
      </c>
      <c r="F46" s="93">
        <f t="shared" si="5"/>
        <v>60</v>
      </c>
      <c r="G46" s="306"/>
      <c r="H46" s="92">
        <v>0</v>
      </c>
      <c r="I46" s="93">
        <v>0</v>
      </c>
      <c r="J46" s="93">
        <v>0</v>
      </c>
      <c r="K46" s="94">
        <f t="shared" si="6"/>
        <v>0</v>
      </c>
      <c r="L46" s="95">
        <v>0</v>
      </c>
      <c r="M46" s="93">
        <v>0</v>
      </c>
      <c r="N46" s="93">
        <v>0</v>
      </c>
      <c r="O46" s="94">
        <f t="shared" si="7"/>
        <v>0</v>
      </c>
      <c r="P46" s="95">
        <v>0</v>
      </c>
      <c r="Q46" s="93">
        <v>0</v>
      </c>
      <c r="R46" s="93">
        <v>0</v>
      </c>
      <c r="S46" s="94">
        <f t="shared" si="8"/>
        <v>0</v>
      </c>
      <c r="T46" s="96" t="s">
        <v>195</v>
      </c>
      <c r="U46" s="97" t="s">
        <v>217</v>
      </c>
      <c r="V46" s="98" t="s">
        <v>216</v>
      </c>
      <c r="W46" s="97"/>
      <c r="X46" s="99"/>
      <c r="Y46" s="104"/>
      <c r="Z46" s="101">
        <f t="shared" si="9"/>
        <v>40</v>
      </c>
    </row>
    <row r="47" spans="1:26" ht="87" customHeight="1">
      <c r="A47" s="90" t="s">
        <v>214</v>
      </c>
      <c r="B47" s="195"/>
      <c r="C47" s="95">
        <v>0</v>
      </c>
      <c r="D47" s="93">
        <v>1</v>
      </c>
      <c r="E47" s="93">
        <v>1</v>
      </c>
      <c r="F47" s="93">
        <f t="shared" si="5"/>
        <v>1</v>
      </c>
      <c r="G47" s="306"/>
      <c r="H47" s="92">
        <v>0</v>
      </c>
      <c r="I47" s="93">
        <v>0</v>
      </c>
      <c r="J47" s="93">
        <v>0</v>
      </c>
      <c r="K47" s="94">
        <f t="shared" si="6"/>
        <v>0</v>
      </c>
      <c r="L47" s="95">
        <v>0</v>
      </c>
      <c r="M47" s="93">
        <v>0</v>
      </c>
      <c r="N47" s="93">
        <v>0</v>
      </c>
      <c r="O47" s="94">
        <f t="shared" si="7"/>
        <v>0</v>
      </c>
      <c r="P47" s="95">
        <v>0</v>
      </c>
      <c r="Q47" s="93">
        <v>0</v>
      </c>
      <c r="R47" s="93">
        <v>0</v>
      </c>
      <c r="S47" s="94">
        <f t="shared" si="8"/>
        <v>0</v>
      </c>
      <c r="T47" s="96" t="s">
        <v>195</v>
      </c>
      <c r="U47" s="97" t="s">
        <v>215</v>
      </c>
      <c r="V47" s="98" t="s">
        <v>214</v>
      </c>
      <c r="W47" s="97"/>
      <c r="X47" s="99"/>
      <c r="Y47" s="104"/>
      <c r="Z47" s="101">
        <f t="shared" si="9"/>
        <v>1</v>
      </c>
    </row>
    <row r="48" spans="1:26" ht="12.75">
      <c r="A48" s="90" t="s">
        <v>212</v>
      </c>
      <c r="B48" s="195"/>
      <c r="C48" s="95">
        <v>1</v>
      </c>
      <c r="D48" s="93">
        <v>2</v>
      </c>
      <c r="E48" s="93">
        <v>2</v>
      </c>
      <c r="F48" s="93">
        <f t="shared" si="5"/>
        <v>3</v>
      </c>
      <c r="G48" s="306"/>
      <c r="H48" s="92">
        <v>0</v>
      </c>
      <c r="I48" s="93">
        <v>0</v>
      </c>
      <c r="J48" s="93">
        <v>0</v>
      </c>
      <c r="K48" s="94">
        <f t="shared" si="6"/>
        <v>0</v>
      </c>
      <c r="L48" s="95">
        <v>0</v>
      </c>
      <c r="M48" s="93">
        <v>0</v>
      </c>
      <c r="N48" s="93">
        <v>0</v>
      </c>
      <c r="O48" s="94">
        <f t="shared" si="7"/>
        <v>0</v>
      </c>
      <c r="P48" s="95">
        <v>0</v>
      </c>
      <c r="Q48" s="93">
        <v>0</v>
      </c>
      <c r="R48" s="93">
        <v>0</v>
      </c>
      <c r="S48" s="94">
        <f t="shared" si="8"/>
        <v>0</v>
      </c>
      <c r="T48" s="96" t="s">
        <v>195</v>
      </c>
      <c r="U48" s="97" t="s">
        <v>213</v>
      </c>
      <c r="V48" s="98" t="s">
        <v>212</v>
      </c>
      <c r="W48" s="97"/>
      <c r="X48" s="99"/>
      <c r="Y48" s="104"/>
      <c r="Z48" s="101">
        <f t="shared" si="9"/>
        <v>2</v>
      </c>
    </row>
    <row r="49" spans="1:26" ht="25.5">
      <c r="A49" s="90" t="s">
        <v>210</v>
      </c>
      <c r="B49" s="195"/>
      <c r="C49" s="95">
        <v>30</v>
      </c>
      <c r="D49" s="93">
        <v>120</v>
      </c>
      <c r="E49" s="93">
        <v>60</v>
      </c>
      <c r="F49" s="93">
        <f t="shared" si="5"/>
        <v>150</v>
      </c>
      <c r="G49" s="306"/>
      <c r="H49" s="92">
        <v>0</v>
      </c>
      <c r="I49" s="93">
        <v>0</v>
      </c>
      <c r="J49" s="93">
        <v>0</v>
      </c>
      <c r="K49" s="94">
        <f t="shared" si="6"/>
        <v>0</v>
      </c>
      <c r="L49" s="95">
        <v>0</v>
      </c>
      <c r="M49" s="93">
        <v>0</v>
      </c>
      <c r="N49" s="93">
        <v>0</v>
      </c>
      <c r="O49" s="94">
        <f t="shared" si="7"/>
        <v>0</v>
      </c>
      <c r="P49" s="95">
        <v>0</v>
      </c>
      <c r="Q49" s="93">
        <v>0</v>
      </c>
      <c r="R49" s="93">
        <v>0</v>
      </c>
      <c r="S49" s="94">
        <f t="shared" si="8"/>
        <v>0</v>
      </c>
      <c r="T49" s="96" t="s">
        <v>195</v>
      </c>
      <c r="U49" s="97" t="s">
        <v>211</v>
      </c>
      <c r="V49" s="98" t="s">
        <v>210</v>
      </c>
      <c r="W49" s="97"/>
      <c r="X49" s="99"/>
      <c r="Y49" s="104"/>
      <c r="Z49" s="101">
        <f t="shared" si="9"/>
        <v>120</v>
      </c>
    </row>
    <row r="50" spans="1:26" ht="12.75">
      <c r="A50" s="90" t="s">
        <v>208</v>
      </c>
      <c r="B50" s="195"/>
      <c r="C50" s="95">
        <v>10</v>
      </c>
      <c r="D50" s="93">
        <v>50</v>
      </c>
      <c r="E50" s="93">
        <v>40</v>
      </c>
      <c r="F50" s="93">
        <f t="shared" si="5"/>
        <v>60</v>
      </c>
      <c r="G50" s="306"/>
      <c r="H50" s="92">
        <v>0</v>
      </c>
      <c r="I50" s="93">
        <v>0</v>
      </c>
      <c r="J50" s="93">
        <v>0</v>
      </c>
      <c r="K50" s="94">
        <f t="shared" si="6"/>
        <v>0</v>
      </c>
      <c r="L50" s="95">
        <v>0</v>
      </c>
      <c r="M50" s="93">
        <v>0</v>
      </c>
      <c r="N50" s="93">
        <v>0</v>
      </c>
      <c r="O50" s="94">
        <f t="shared" si="7"/>
        <v>0</v>
      </c>
      <c r="P50" s="95">
        <v>0</v>
      </c>
      <c r="Q50" s="93">
        <v>0</v>
      </c>
      <c r="R50" s="93">
        <v>0</v>
      </c>
      <c r="S50" s="94">
        <f t="shared" si="8"/>
        <v>0</v>
      </c>
      <c r="T50" s="96" t="s">
        <v>195</v>
      </c>
      <c r="U50" s="97" t="s">
        <v>209</v>
      </c>
      <c r="V50" s="98" t="s">
        <v>208</v>
      </c>
      <c r="W50" s="97"/>
      <c r="X50" s="99"/>
      <c r="Y50" s="104"/>
      <c r="Z50" s="101">
        <f t="shared" si="9"/>
        <v>50</v>
      </c>
    </row>
    <row r="51" spans="1:26" ht="25.5">
      <c r="A51" s="90" t="s">
        <v>206</v>
      </c>
      <c r="B51" s="195"/>
      <c r="C51" s="95">
        <v>10</v>
      </c>
      <c r="D51" s="93">
        <v>20</v>
      </c>
      <c r="E51" s="93">
        <v>20</v>
      </c>
      <c r="F51" s="93">
        <f t="shared" si="5"/>
        <v>30</v>
      </c>
      <c r="G51" s="306"/>
      <c r="H51" s="92">
        <v>0</v>
      </c>
      <c r="I51" s="93">
        <v>0</v>
      </c>
      <c r="J51" s="93">
        <v>0</v>
      </c>
      <c r="K51" s="94">
        <f t="shared" si="6"/>
        <v>0</v>
      </c>
      <c r="L51" s="95">
        <v>0</v>
      </c>
      <c r="M51" s="93">
        <v>0</v>
      </c>
      <c r="N51" s="93">
        <v>0</v>
      </c>
      <c r="O51" s="94">
        <f t="shared" si="7"/>
        <v>0</v>
      </c>
      <c r="P51" s="95">
        <v>0</v>
      </c>
      <c r="Q51" s="93">
        <v>0</v>
      </c>
      <c r="R51" s="93">
        <v>0</v>
      </c>
      <c r="S51" s="94">
        <f t="shared" si="8"/>
        <v>0</v>
      </c>
      <c r="T51" s="96" t="s">
        <v>195</v>
      </c>
      <c r="U51" s="97" t="s">
        <v>207</v>
      </c>
      <c r="V51" s="98" t="s">
        <v>206</v>
      </c>
      <c r="W51" s="97"/>
      <c r="X51" s="99"/>
      <c r="Y51" s="104"/>
      <c r="Z51" s="101">
        <f t="shared" si="9"/>
        <v>20</v>
      </c>
    </row>
    <row r="52" spans="1:26" ht="25.5">
      <c r="A52" s="90" t="s">
        <v>204</v>
      </c>
      <c r="B52" s="195"/>
      <c r="C52" s="95">
        <v>10</v>
      </c>
      <c r="D52" s="93">
        <v>10</v>
      </c>
      <c r="E52" s="93">
        <v>10</v>
      </c>
      <c r="F52" s="93">
        <f t="shared" si="5"/>
        <v>20</v>
      </c>
      <c r="G52" s="306"/>
      <c r="H52" s="92">
        <v>0</v>
      </c>
      <c r="I52" s="93">
        <v>0</v>
      </c>
      <c r="J52" s="93">
        <v>0</v>
      </c>
      <c r="K52" s="94">
        <f t="shared" si="6"/>
        <v>0</v>
      </c>
      <c r="L52" s="95">
        <v>0</v>
      </c>
      <c r="M52" s="93">
        <v>0</v>
      </c>
      <c r="N52" s="93">
        <v>0</v>
      </c>
      <c r="O52" s="94">
        <f t="shared" si="7"/>
        <v>0</v>
      </c>
      <c r="P52" s="95">
        <v>0</v>
      </c>
      <c r="Q52" s="93">
        <v>0</v>
      </c>
      <c r="R52" s="93">
        <v>0</v>
      </c>
      <c r="S52" s="94">
        <f t="shared" si="8"/>
        <v>0</v>
      </c>
      <c r="T52" s="96" t="s">
        <v>195</v>
      </c>
      <c r="U52" s="97" t="s">
        <v>205</v>
      </c>
      <c r="V52" s="98" t="s">
        <v>204</v>
      </c>
      <c r="W52" s="97"/>
      <c r="X52" s="99"/>
      <c r="Y52" s="104"/>
      <c r="Z52" s="101">
        <f t="shared" si="9"/>
        <v>10</v>
      </c>
    </row>
    <row r="53" spans="1:26" ht="12.75">
      <c r="A53" s="90" t="s">
        <v>202</v>
      </c>
      <c r="B53" s="195"/>
      <c r="C53" s="95">
        <v>40</v>
      </c>
      <c r="D53" s="93">
        <v>55</v>
      </c>
      <c r="E53" s="93">
        <v>75</v>
      </c>
      <c r="F53" s="93">
        <f t="shared" si="5"/>
        <v>95</v>
      </c>
      <c r="G53" s="306"/>
      <c r="H53" s="92">
        <v>0</v>
      </c>
      <c r="I53" s="93">
        <v>0</v>
      </c>
      <c r="J53" s="93">
        <v>0</v>
      </c>
      <c r="K53" s="94">
        <f t="shared" si="6"/>
        <v>0</v>
      </c>
      <c r="L53" s="95">
        <v>0</v>
      </c>
      <c r="M53" s="93">
        <v>0</v>
      </c>
      <c r="N53" s="93">
        <v>0</v>
      </c>
      <c r="O53" s="94">
        <f t="shared" si="7"/>
        <v>0</v>
      </c>
      <c r="P53" s="95">
        <v>0</v>
      </c>
      <c r="Q53" s="93">
        <v>9.65</v>
      </c>
      <c r="R53" s="93">
        <v>9.65</v>
      </c>
      <c r="S53" s="94">
        <f t="shared" si="8"/>
        <v>19.3</v>
      </c>
      <c r="T53" s="96" t="s">
        <v>195</v>
      </c>
      <c r="U53" s="97" t="s">
        <v>203</v>
      </c>
      <c r="V53" s="98" t="s">
        <v>202</v>
      </c>
      <c r="W53" s="97"/>
      <c r="X53" s="99"/>
      <c r="Y53" s="104"/>
      <c r="Z53" s="101">
        <f t="shared" si="9"/>
        <v>55</v>
      </c>
    </row>
    <row r="54" spans="1:26" ht="12.75">
      <c r="A54" s="90" t="s">
        <v>200</v>
      </c>
      <c r="B54" s="195"/>
      <c r="C54" s="95">
        <v>15</v>
      </c>
      <c r="D54" s="93">
        <v>20</v>
      </c>
      <c r="E54" s="93">
        <v>70</v>
      </c>
      <c r="F54" s="93">
        <f t="shared" si="5"/>
        <v>35</v>
      </c>
      <c r="G54" s="306"/>
      <c r="H54" s="92">
        <v>0</v>
      </c>
      <c r="I54" s="93">
        <v>0</v>
      </c>
      <c r="J54" s="93">
        <v>0</v>
      </c>
      <c r="K54" s="94">
        <f t="shared" si="6"/>
        <v>0</v>
      </c>
      <c r="L54" s="95">
        <v>0</v>
      </c>
      <c r="M54" s="93">
        <v>0</v>
      </c>
      <c r="N54" s="93">
        <v>0</v>
      </c>
      <c r="O54" s="94">
        <f t="shared" si="7"/>
        <v>0</v>
      </c>
      <c r="P54" s="95">
        <v>0</v>
      </c>
      <c r="Q54" s="93">
        <v>0</v>
      </c>
      <c r="R54" s="93">
        <v>0</v>
      </c>
      <c r="S54" s="94">
        <f t="shared" si="8"/>
        <v>0</v>
      </c>
      <c r="T54" s="96" t="s">
        <v>195</v>
      </c>
      <c r="U54" s="97" t="s">
        <v>201</v>
      </c>
      <c r="V54" s="98" t="s">
        <v>200</v>
      </c>
      <c r="W54" s="97"/>
      <c r="X54" s="99"/>
      <c r="Y54" s="104"/>
      <c r="Z54" s="101">
        <f t="shared" si="9"/>
        <v>20</v>
      </c>
    </row>
    <row r="55" spans="1:26" ht="12.75">
      <c r="A55" s="90" t="s">
        <v>198</v>
      </c>
      <c r="B55" s="195"/>
      <c r="C55" s="95">
        <v>15</v>
      </c>
      <c r="D55" s="93">
        <v>15</v>
      </c>
      <c r="E55" s="93">
        <v>10</v>
      </c>
      <c r="F55" s="93">
        <f t="shared" si="5"/>
        <v>30</v>
      </c>
      <c r="G55" s="306"/>
      <c r="H55" s="92">
        <v>0</v>
      </c>
      <c r="I55" s="93">
        <v>0</v>
      </c>
      <c r="J55" s="93">
        <v>0</v>
      </c>
      <c r="K55" s="94">
        <f t="shared" si="6"/>
        <v>0</v>
      </c>
      <c r="L55" s="95">
        <v>0</v>
      </c>
      <c r="M55" s="93">
        <v>0</v>
      </c>
      <c r="N55" s="93">
        <v>0</v>
      </c>
      <c r="O55" s="94">
        <f t="shared" si="7"/>
        <v>0</v>
      </c>
      <c r="P55" s="95">
        <v>0</v>
      </c>
      <c r="Q55" s="93">
        <v>0</v>
      </c>
      <c r="R55" s="93">
        <v>0</v>
      </c>
      <c r="S55" s="94">
        <f t="shared" si="8"/>
        <v>0</v>
      </c>
      <c r="T55" s="96" t="s">
        <v>195</v>
      </c>
      <c r="U55" s="97" t="s">
        <v>199</v>
      </c>
      <c r="V55" s="98" t="s">
        <v>198</v>
      </c>
      <c r="W55" s="97"/>
      <c r="X55" s="99"/>
      <c r="Y55" s="104"/>
      <c r="Z55" s="101">
        <f t="shared" si="9"/>
        <v>15</v>
      </c>
    </row>
    <row r="56" spans="1:26" ht="38.25">
      <c r="A56" s="90" t="s">
        <v>196</v>
      </c>
      <c r="B56" s="195"/>
      <c r="C56" s="95">
        <v>330</v>
      </c>
      <c r="D56" s="93">
        <v>160</v>
      </c>
      <c r="E56" s="93">
        <v>250</v>
      </c>
      <c r="F56" s="93">
        <f t="shared" si="5"/>
        <v>490</v>
      </c>
      <c r="G56" s="306"/>
      <c r="H56" s="92">
        <v>0</v>
      </c>
      <c r="I56" s="93">
        <v>0</v>
      </c>
      <c r="J56" s="93">
        <v>0</v>
      </c>
      <c r="K56" s="94">
        <f t="shared" si="6"/>
        <v>0</v>
      </c>
      <c r="L56" s="95">
        <v>0</v>
      </c>
      <c r="M56" s="93">
        <v>0</v>
      </c>
      <c r="N56" s="93">
        <v>0</v>
      </c>
      <c r="O56" s="94">
        <f t="shared" si="7"/>
        <v>0</v>
      </c>
      <c r="P56" s="95">
        <v>0</v>
      </c>
      <c r="Q56" s="93">
        <v>0</v>
      </c>
      <c r="R56" s="93">
        <v>0</v>
      </c>
      <c r="S56" s="94">
        <f t="shared" si="8"/>
        <v>0</v>
      </c>
      <c r="T56" s="96" t="s">
        <v>195</v>
      </c>
      <c r="U56" s="97" t="s">
        <v>197</v>
      </c>
      <c r="V56" s="98" t="s">
        <v>196</v>
      </c>
      <c r="W56" s="97"/>
      <c r="X56" s="99"/>
      <c r="Y56" s="104"/>
      <c r="Z56" s="101">
        <f t="shared" si="9"/>
        <v>160</v>
      </c>
    </row>
    <row r="57" spans="1:26" ht="51">
      <c r="A57" s="90" t="s">
        <v>193</v>
      </c>
      <c r="B57" s="195"/>
      <c r="C57" s="95">
        <v>0</v>
      </c>
      <c r="D57" s="93">
        <v>60</v>
      </c>
      <c r="E57" s="93">
        <v>25</v>
      </c>
      <c r="F57" s="93">
        <f t="shared" si="5"/>
        <v>60</v>
      </c>
      <c r="G57" s="306"/>
      <c r="H57" s="92">
        <v>0</v>
      </c>
      <c r="I57" s="93">
        <v>0</v>
      </c>
      <c r="J57" s="93">
        <v>0</v>
      </c>
      <c r="K57" s="94">
        <f t="shared" si="6"/>
        <v>0</v>
      </c>
      <c r="L57" s="95">
        <v>0</v>
      </c>
      <c r="M57" s="93">
        <v>4.5999999999999996</v>
      </c>
      <c r="N57" s="93">
        <v>22.5</v>
      </c>
      <c r="O57" s="94">
        <f t="shared" si="7"/>
        <v>27.1</v>
      </c>
      <c r="P57" s="95">
        <v>0</v>
      </c>
      <c r="Q57" s="93">
        <v>0</v>
      </c>
      <c r="R57" s="93">
        <v>0</v>
      </c>
      <c r="S57" s="94">
        <f t="shared" si="8"/>
        <v>0</v>
      </c>
      <c r="T57" s="96" t="s">
        <v>190</v>
      </c>
      <c r="U57" s="97" t="s">
        <v>194</v>
      </c>
      <c r="V57" s="98" t="s">
        <v>193</v>
      </c>
      <c r="W57" s="97"/>
      <c r="X57" s="99"/>
      <c r="Y57" s="104"/>
      <c r="Z57" s="101">
        <f t="shared" si="9"/>
        <v>60</v>
      </c>
    </row>
    <row r="58" spans="1:26" ht="38.25">
      <c r="A58" s="90" t="s">
        <v>191</v>
      </c>
      <c r="B58" s="195"/>
      <c r="C58" s="95">
        <v>0</v>
      </c>
      <c r="D58" s="93">
        <v>60</v>
      </c>
      <c r="E58" s="93">
        <v>15</v>
      </c>
      <c r="F58" s="93">
        <f t="shared" si="5"/>
        <v>60</v>
      </c>
      <c r="G58" s="306"/>
      <c r="H58" s="92">
        <v>0</v>
      </c>
      <c r="I58" s="93">
        <v>0</v>
      </c>
      <c r="J58" s="93">
        <v>0</v>
      </c>
      <c r="K58" s="94">
        <f t="shared" si="6"/>
        <v>0</v>
      </c>
      <c r="L58" s="95">
        <v>0</v>
      </c>
      <c r="M58" s="93">
        <v>23.6</v>
      </c>
      <c r="N58" s="93">
        <v>12.4</v>
      </c>
      <c r="O58" s="94">
        <f t="shared" si="7"/>
        <v>36</v>
      </c>
      <c r="P58" s="95">
        <v>0</v>
      </c>
      <c r="Q58" s="93">
        <v>0</v>
      </c>
      <c r="R58" s="93">
        <v>0</v>
      </c>
      <c r="S58" s="94">
        <f t="shared" si="8"/>
        <v>0</v>
      </c>
      <c r="T58" s="96" t="s">
        <v>190</v>
      </c>
      <c r="U58" s="97" t="s">
        <v>192</v>
      </c>
      <c r="V58" s="98" t="s">
        <v>191</v>
      </c>
      <c r="W58" s="97"/>
      <c r="X58" s="99"/>
      <c r="Y58" s="104"/>
      <c r="Z58" s="101">
        <f t="shared" si="9"/>
        <v>60</v>
      </c>
    </row>
    <row r="59" spans="1:26" ht="25.5">
      <c r="A59" s="90" t="s">
        <v>188</v>
      </c>
      <c r="B59" s="195"/>
      <c r="C59" s="95">
        <v>0</v>
      </c>
      <c r="D59" s="93">
        <v>0.46500000000000002</v>
      </c>
      <c r="E59" s="93">
        <v>0.46500000000000002</v>
      </c>
      <c r="F59" s="93">
        <f t="shared" si="5"/>
        <v>0.46500000000000002</v>
      </c>
      <c r="G59" s="306"/>
      <c r="H59" s="92">
        <v>0</v>
      </c>
      <c r="I59" s="93">
        <v>0</v>
      </c>
      <c r="J59" s="93">
        <v>0</v>
      </c>
      <c r="K59" s="94">
        <f t="shared" si="6"/>
        <v>0</v>
      </c>
      <c r="L59" s="95">
        <v>0</v>
      </c>
      <c r="M59" s="93">
        <v>0</v>
      </c>
      <c r="N59" s="93">
        <v>0</v>
      </c>
      <c r="O59" s="94">
        <f t="shared" si="7"/>
        <v>0</v>
      </c>
      <c r="P59" s="95">
        <v>0</v>
      </c>
      <c r="Q59" s="93">
        <v>0.46500000000000002</v>
      </c>
      <c r="R59" s="93">
        <v>0.46500000000000002</v>
      </c>
      <c r="S59" s="94">
        <f t="shared" si="8"/>
        <v>0.93</v>
      </c>
      <c r="T59" s="96" t="s">
        <v>175</v>
      </c>
      <c r="U59" s="97" t="s">
        <v>189</v>
      </c>
      <c r="V59" s="98" t="s">
        <v>188</v>
      </c>
      <c r="W59" s="97"/>
      <c r="X59" s="99"/>
      <c r="Y59" s="100"/>
      <c r="Z59" s="101">
        <f t="shared" si="9"/>
        <v>0.46500000000000002</v>
      </c>
    </row>
    <row r="60" spans="1:26" ht="25.5">
      <c r="A60" s="90" t="s">
        <v>186</v>
      </c>
      <c r="B60" s="195"/>
      <c r="C60" s="95">
        <v>0</v>
      </c>
      <c r="D60" s="93">
        <v>45.83</v>
      </c>
      <c r="E60" s="93">
        <v>45.83</v>
      </c>
      <c r="F60" s="93">
        <f t="shared" si="5"/>
        <v>45.83</v>
      </c>
      <c r="G60" s="306"/>
      <c r="H60" s="92">
        <v>0</v>
      </c>
      <c r="I60" s="93">
        <v>0</v>
      </c>
      <c r="J60" s="93">
        <v>0</v>
      </c>
      <c r="K60" s="94">
        <f t="shared" si="6"/>
        <v>0</v>
      </c>
      <c r="L60" s="95">
        <v>0</v>
      </c>
      <c r="M60" s="93">
        <v>0</v>
      </c>
      <c r="N60" s="93">
        <v>0</v>
      </c>
      <c r="O60" s="94">
        <f t="shared" si="7"/>
        <v>0</v>
      </c>
      <c r="P60" s="95">
        <v>0</v>
      </c>
      <c r="Q60" s="93">
        <v>45.83</v>
      </c>
      <c r="R60" s="93">
        <v>45.83</v>
      </c>
      <c r="S60" s="94">
        <f t="shared" si="8"/>
        <v>91.66</v>
      </c>
      <c r="T60" s="96" t="s">
        <v>175</v>
      </c>
      <c r="U60" s="97" t="s">
        <v>187</v>
      </c>
      <c r="V60" s="98" t="s">
        <v>186</v>
      </c>
      <c r="W60" s="97"/>
      <c r="X60" s="99"/>
      <c r="Y60" s="100"/>
      <c r="Z60" s="101">
        <f t="shared" si="9"/>
        <v>45.83</v>
      </c>
    </row>
    <row r="61" spans="1:26" ht="25.5">
      <c r="A61" s="90" t="s">
        <v>184</v>
      </c>
      <c r="B61" s="195"/>
      <c r="C61" s="95">
        <v>0</v>
      </c>
      <c r="D61" s="93">
        <v>12.965</v>
      </c>
      <c r="E61" s="93">
        <v>12.965</v>
      </c>
      <c r="F61" s="93">
        <f t="shared" si="5"/>
        <v>12.965</v>
      </c>
      <c r="G61" s="306"/>
      <c r="H61" s="92">
        <v>0</v>
      </c>
      <c r="I61" s="93">
        <v>0</v>
      </c>
      <c r="J61" s="93">
        <v>0</v>
      </c>
      <c r="K61" s="94">
        <f t="shared" si="6"/>
        <v>0</v>
      </c>
      <c r="L61" s="95">
        <v>0</v>
      </c>
      <c r="M61" s="93">
        <v>0</v>
      </c>
      <c r="N61" s="93">
        <v>0</v>
      </c>
      <c r="O61" s="94">
        <f t="shared" si="7"/>
        <v>0</v>
      </c>
      <c r="P61" s="95">
        <v>0</v>
      </c>
      <c r="Q61" s="93">
        <v>12.965</v>
      </c>
      <c r="R61" s="93">
        <v>12.965</v>
      </c>
      <c r="S61" s="94">
        <f t="shared" si="8"/>
        <v>25.93</v>
      </c>
      <c r="T61" s="96" t="s">
        <v>175</v>
      </c>
      <c r="U61" s="97" t="s">
        <v>185</v>
      </c>
      <c r="V61" s="98" t="s">
        <v>184</v>
      </c>
      <c r="W61" s="97"/>
      <c r="X61" s="99"/>
      <c r="Y61" s="100"/>
      <c r="Z61" s="101">
        <f t="shared" si="9"/>
        <v>12.965</v>
      </c>
    </row>
    <row r="62" spans="1:26" ht="38.25">
      <c r="A62" s="90" t="s">
        <v>182</v>
      </c>
      <c r="B62" s="195"/>
      <c r="C62" s="95">
        <v>0</v>
      </c>
      <c r="D62" s="93">
        <v>3.98</v>
      </c>
      <c r="E62" s="93">
        <v>3.98</v>
      </c>
      <c r="F62" s="93">
        <f t="shared" si="5"/>
        <v>3.98</v>
      </c>
      <c r="G62" s="306"/>
      <c r="H62" s="92">
        <v>0</v>
      </c>
      <c r="I62" s="93">
        <v>0</v>
      </c>
      <c r="J62" s="93">
        <v>0</v>
      </c>
      <c r="K62" s="94">
        <f t="shared" si="6"/>
        <v>0</v>
      </c>
      <c r="L62" s="95">
        <v>0</v>
      </c>
      <c r="M62" s="93">
        <v>0</v>
      </c>
      <c r="N62" s="93">
        <v>0</v>
      </c>
      <c r="O62" s="94">
        <f t="shared" si="7"/>
        <v>0</v>
      </c>
      <c r="P62" s="95">
        <v>0</v>
      </c>
      <c r="Q62" s="93">
        <v>4</v>
      </c>
      <c r="R62" s="93">
        <v>4</v>
      </c>
      <c r="S62" s="94">
        <f t="shared" si="8"/>
        <v>8</v>
      </c>
      <c r="T62" s="96" t="s">
        <v>175</v>
      </c>
      <c r="U62" s="97" t="s">
        <v>183</v>
      </c>
      <c r="V62" s="98" t="s">
        <v>182</v>
      </c>
      <c r="W62" s="97"/>
      <c r="X62" s="99"/>
      <c r="Y62" s="100"/>
      <c r="Z62" s="101">
        <f t="shared" si="9"/>
        <v>3.98</v>
      </c>
    </row>
    <row r="63" spans="1:26" ht="38.25">
      <c r="A63" s="90" t="s">
        <v>180</v>
      </c>
      <c r="B63" s="195"/>
      <c r="C63" s="95">
        <v>0</v>
      </c>
      <c r="D63" s="93">
        <v>4.3</v>
      </c>
      <c r="E63" s="93">
        <v>4.3</v>
      </c>
      <c r="F63" s="93">
        <f t="shared" si="5"/>
        <v>4.3</v>
      </c>
      <c r="G63" s="306"/>
      <c r="H63" s="92">
        <v>0</v>
      </c>
      <c r="I63" s="93">
        <v>0</v>
      </c>
      <c r="J63" s="93">
        <v>0</v>
      </c>
      <c r="K63" s="94">
        <f t="shared" si="6"/>
        <v>0</v>
      </c>
      <c r="L63" s="95">
        <v>0</v>
      </c>
      <c r="M63" s="93">
        <v>0</v>
      </c>
      <c r="N63" s="93">
        <v>0</v>
      </c>
      <c r="O63" s="94">
        <f t="shared" si="7"/>
        <v>0</v>
      </c>
      <c r="P63" s="95">
        <v>0</v>
      </c>
      <c r="Q63" s="93">
        <v>4.3</v>
      </c>
      <c r="R63" s="93">
        <v>4.3</v>
      </c>
      <c r="S63" s="94">
        <f t="shared" si="8"/>
        <v>8.6</v>
      </c>
      <c r="T63" s="96" t="s">
        <v>175</v>
      </c>
      <c r="U63" s="97" t="s">
        <v>181</v>
      </c>
      <c r="V63" s="98" t="s">
        <v>180</v>
      </c>
      <c r="W63" s="97"/>
      <c r="X63" s="99"/>
      <c r="Y63" s="100"/>
      <c r="Z63" s="101">
        <f t="shared" si="9"/>
        <v>4.3</v>
      </c>
    </row>
    <row r="64" spans="1:26" ht="51">
      <c r="A64" s="90" t="s">
        <v>178</v>
      </c>
      <c r="B64" s="195"/>
      <c r="C64" s="95">
        <v>0</v>
      </c>
      <c r="D64" s="93">
        <v>6.4</v>
      </c>
      <c r="E64" s="93">
        <v>6.4</v>
      </c>
      <c r="F64" s="93">
        <f t="shared" si="5"/>
        <v>6.4</v>
      </c>
      <c r="G64" s="306"/>
      <c r="H64" s="92">
        <v>0</v>
      </c>
      <c r="I64" s="93">
        <v>0</v>
      </c>
      <c r="J64" s="93">
        <v>0</v>
      </c>
      <c r="K64" s="94">
        <f t="shared" si="6"/>
        <v>0</v>
      </c>
      <c r="L64" s="95">
        <v>0</v>
      </c>
      <c r="M64" s="93">
        <v>0</v>
      </c>
      <c r="N64" s="93">
        <v>0</v>
      </c>
      <c r="O64" s="94">
        <f t="shared" si="7"/>
        <v>0</v>
      </c>
      <c r="P64" s="95">
        <v>0</v>
      </c>
      <c r="Q64" s="93">
        <v>6.4</v>
      </c>
      <c r="R64" s="93">
        <v>6.4</v>
      </c>
      <c r="S64" s="94">
        <f t="shared" si="8"/>
        <v>12.8</v>
      </c>
      <c r="T64" s="96" t="s">
        <v>175</v>
      </c>
      <c r="U64" s="97" t="s">
        <v>179</v>
      </c>
      <c r="V64" s="98" t="s">
        <v>178</v>
      </c>
      <c r="W64" s="97"/>
      <c r="X64" s="99"/>
      <c r="Y64" s="100"/>
      <c r="Z64" s="101">
        <f t="shared" si="9"/>
        <v>6.4</v>
      </c>
    </row>
    <row r="65" spans="1:26" ht="51">
      <c r="A65" s="90" t="s">
        <v>176</v>
      </c>
      <c r="B65" s="195"/>
      <c r="C65" s="95">
        <v>0</v>
      </c>
      <c r="D65" s="93">
        <v>2.2000000000000002</v>
      </c>
      <c r="E65" s="93">
        <v>2.2000000000000002</v>
      </c>
      <c r="F65" s="93">
        <f t="shared" si="5"/>
        <v>2.2000000000000002</v>
      </c>
      <c r="G65" s="306"/>
      <c r="H65" s="92">
        <v>0</v>
      </c>
      <c r="I65" s="93">
        <v>0</v>
      </c>
      <c r="J65" s="93">
        <v>0</v>
      </c>
      <c r="K65" s="94">
        <f t="shared" si="6"/>
        <v>0</v>
      </c>
      <c r="L65" s="95">
        <v>0</v>
      </c>
      <c r="M65" s="93">
        <v>0</v>
      </c>
      <c r="N65" s="93">
        <v>0</v>
      </c>
      <c r="O65" s="94">
        <f t="shared" si="7"/>
        <v>0</v>
      </c>
      <c r="P65" s="95">
        <v>0</v>
      </c>
      <c r="Q65" s="93">
        <v>1.1000000000000001</v>
      </c>
      <c r="R65" s="93">
        <v>1.1000000000000001</v>
      </c>
      <c r="S65" s="94">
        <f t="shared" si="8"/>
        <v>2.2000000000000002</v>
      </c>
      <c r="T65" s="96" t="s">
        <v>175</v>
      </c>
      <c r="U65" s="97" t="s">
        <v>177</v>
      </c>
      <c r="V65" s="98" t="s">
        <v>176</v>
      </c>
      <c r="W65" s="97"/>
      <c r="X65" s="99"/>
      <c r="Y65" s="100"/>
      <c r="Z65" s="101">
        <f t="shared" si="9"/>
        <v>2.2000000000000002</v>
      </c>
    </row>
    <row r="66" spans="1:26" ht="25.5">
      <c r="A66" s="90" t="s">
        <v>173</v>
      </c>
      <c r="B66" s="195"/>
      <c r="C66" s="95">
        <v>0</v>
      </c>
      <c r="D66" s="93">
        <v>5.15</v>
      </c>
      <c r="E66" s="93">
        <v>5.15</v>
      </c>
      <c r="F66" s="93">
        <f t="shared" si="5"/>
        <v>5.15</v>
      </c>
      <c r="G66" s="306"/>
      <c r="H66" s="92">
        <v>0</v>
      </c>
      <c r="I66" s="93">
        <v>0</v>
      </c>
      <c r="J66" s="93">
        <v>0</v>
      </c>
      <c r="K66" s="94">
        <f t="shared" si="6"/>
        <v>0</v>
      </c>
      <c r="L66" s="95">
        <v>0</v>
      </c>
      <c r="M66" s="93">
        <v>0</v>
      </c>
      <c r="N66" s="93">
        <v>0</v>
      </c>
      <c r="O66" s="94">
        <f t="shared" si="7"/>
        <v>0</v>
      </c>
      <c r="P66" s="95">
        <v>0</v>
      </c>
      <c r="Q66" s="93">
        <v>5.15</v>
      </c>
      <c r="R66" s="93">
        <v>5.15</v>
      </c>
      <c r="S66" s="94">
        <f t="shared" si="8"/>
        <v>10.3</v>
      </c>
      <c r="T66" s="96" t="s">
        <v>175</v>
      </c>
      <c r="U66" s="97" t="s">
        <v>174</v>
      </c>
      <c r="V66" s="98" t="s">
        <v>173</v>
      </c>
      <c r="W66" s="97"/>
      <c r="X66" s="99"/>
      <c r="Y66" s="100"/>
      <c r="Z66" s="101">
        <f t="shared" si="9"/>
        <v>5.15</v>
      </c>
    </row>
    <row r="67" spans="1:26" ht="39" thickBot="1">
      <c r="A67" s="107" t="s">
        <v>172</v>
      </c>
      <c r="B67" s="300"/>
      <c r="C67" s="112">
        <v>50</v>
      </c>
      <c r="D67" s="110">
        <v>150</v>
      </c>
      <c r="E67" s="110">
        <v>100</v>
      </c>
      <c r="F67" s="110">
        <f t="shared" si="5"/>
        <v>200</v>
      </c>
      <c r="G67" s="307"/>
      <c r="H67" s="109"/>
      <c r="I67" s="110"/>
      <c r="J67" s="110"/>
      <c r="K67" s="111"/>
      <c r="L67" s="112"/>
      <c r="M67" s="110"/>
      <c r="N67" s="110"/>
      <c r="O67" s="111"/>
      <c r="P67" s="112"/>
      <c r="Q67" s="110"/>
      <c r="R67" s="110"/>
      <c r="S67" s="111"/>
      <c r="T67" s="113" t="s">
        <v>172</v>
      </c>
      <c r="U67" s="113"/>
      <c r="V67" s="114"/>
      <c r="W67" s="113"/>
      <c r="X67" s="113"/>
      <c r="Y67" s="115"/>
      <c r="Z67" s="116">
        <f t="shared" si="9"/>
        <v>150</v>
      </c>
    </row>
    <row r="68" spans="1:26" ht="25.5">
      <c r="A68" s="78" t="s">
        <v>420</v>
      </c>
      <c r="B68" s="301"/>
      <c r="C68" s="83"/>
      <c r="D68" s="81"/>
      <c r="E68" s="81"/>
      <c r="F68" s="81"/>
      <c r="G68" s="308"/>
      <c r="H68" s="80"/>
      <c r="I68" s="81"/>
      <c r="J68" s="81"/>
      <c r="K68" s="82"/>
      <c r="L68" s="83"/>
      <c r="M68" s="81"/>
      <c r="N68" s="81"/>
      <c r="O68" s="82"/>
      <c r="P68" s="83"/>
      <c r="Q68" s="81"/>
      <c r="R68" s="81"/>
      <c r="S68" s="82"/>
      <c r="T68" s="84"/>
      <c r="U68" s="84"/>
      <c r="V68" s="86"/>
      <c r="W68" s="117" t="s">
        <v>171</v>
      </c>
      <c r="X68" s="118">
        <v>35</v>
      </c>
      <c r="Y68" s="119"/>
      <c r="Z68" s="120">
        <f t="shared" si="9"/>
        <v>35</v>
      </c>
    </row>
    <row r="69" spans="1:26" ht="25.5">
      <c r="A69" s="90" t="s">
        <v>421</v>
      </c>
      <c r="B69" s="302"/>
      <c r="C69" s="95"/>
      <c r="D69" s="93"/>
      <c r="E69" s="93"/>
      <c r="F69" s="93"/>
      <c r="G69" s="306"/>
      <c r="H69" s="92"/>
      <c r="I69" s="93"/>
      <c r="J69" s="93"/>
      <c r="K69" s="94"/>
      <c r="L69" s="95"/>
      <c r="M69" s="93"/>
      <c r="N69" s="93"/>
      <c r="O69" s="94"/>
      <c r="P69" s="95"/>
      <c r="Q69" s="93"/>
      <c r="R69" s="93"/>
      <c r="S69" s="94"/>
      <c r="T69" s="96"/>
      <c r="U69" s="96"/>
      <c r="V69" s="98"/>
      <c r="W69" s="121" t="s">
        <v>170</v>
      </c>
      <c r="X69" s="122">
        <v>160</v>
      </c>
      <c r="Y69" s="123"/>
      <c r="Z69" s="124">
        <f t="shared" ref="Z69:Z89" si="10">Y69+X69+D69</f>
        <v>160</v>
      </c>
    </row>
    <row r="70" spans="1:26" ht="38.25">
      <c r="A70" s="90" t="s">
        <v>422</v>
      </c>
      <c r="B70" s="302"/>
      <c r="C70" s="95"/>
      <c r="D70" s="93"/>
      <c r="E70" s="93"/>
      <c r="F70" s="93"/>
      <c r="G70" s="306"/>
      <c r="H70" s="92"/>
      <c r="I70" s="93"/>
      <c r="J70" s="93"/>
      <c r="K70" s="94"/>
      <c r="L70" s="95"/>
      <c r="M70" s="93"/>
      <c r="N70" s="93"/>
      <c r="O70" s="94"/>
      <c r="P70" s="95"/>
      <c r="Q70" s="93"/>
      <c r="R70" s="93"/>
      <c r="S70" s="94"/>
      <c r="T70" s="96"/>
      <c r="U70" s="96"/>
      <c r="V70" s="98"/>
      <c r="W70" s="121" t="s">
        <v>169</v>
      </c>
      <c r="X70" s="122">
        <v>15</v>
      </c>
      <c r="Y70" s="123"/>
      <c r="Z70" s="124">
        <f t="shared" si="10"/>
        <v>15</v>
      </c>
    </row>
    <row r="71" spans="1:26" ht="38.25">
      <c r="A71" s="90" t="s">
        <v>423</v>
      </c>
      <c r="B71" s="302"/>
      <c r="C71" s="95"/>
      <c r="D71" s="93"/>
      <c r="E71" s="93"/>
      <c r="F71" s="93"/>
      <c r="G71" s="306"/>
      <c r="H71" s="92"/>
      <c r="I71" s="93"/>
      <c r="J71" s="93"/>
      <c r="K71" s="94"/>
      <c r="L71" s="95"/>
      <c r="M71" s="93"/>
      <c r="N71" s="93"/>
      <c r="O71" s="94"/>
      <c r="P71" s="95"/>
      <c r="Q71" s="93"/>
      <c r="R71" s="93"/>
      <c r="S71" s="94"/>
      <c r="T71" s="96"/>
      <c r="U71" s="96"/>
      <c r="V71" s="98"/>
      <c r="W71" s="121" t="s">
        <v>168</v>
      </c>
      <c r="X71" s="122">
        <v>0</v>
      </c>
      <c r="Y71" s="123"/>
      <c r="Z71" s="124">
        <f t="shared" si="10"/>
        <v>0</v>
      </c>
    </row>
    <row r="72" spans="1:26" ht="12.75">
      <c r="A72" s="125" t="s">
        <v>424</v>
      </c>
      <c r="B72" s="302"/>
      <c r="C72" s="95"/>
      <c r="D72" s="93"/>
      <c r="E72" s="93"/>
      <c r="F72" s="93"/>
      <c r="G72" s="306"/>
      <c r="H72" s="92"/>
      <c r="I72" s="93"/>
      <c r="J72" s="93"/>
      <c r="K72" s="94"/>
      <c r="L72" s="95"/>
      <c r="M72" s="93"/>
      <c r="N72" s="93"/>
      <c r="O72" s="94"/>
      <c r="P72" s="95"/>
      <c r="Q72" s="93"/>
      <c r="R72" s="93"/>
      <c r="S72" s="94"/>
      <c r="T72" s="96"/>
      <c r="U72" s="96"/>
      <c r="V72" s="98"/>
      <c r="W72" s="121" t="s">
        <v>167</v>
      </c>
      <c r="X72" s="122">
        <v>0</v>
      </c>
      <c r="Y72" s="123"/>
      <c r="Z72" s="124">
        <f t="shared" si="10"/>
        <v>0</v>
      </c>
    </row>
    <row r="73" spans="1:26" ht="26.25" thickBot="1">
      <c r="A73" s="126" t="s">
        <v>166</v>
      </c>
      <c r="B73" s="300"/>
      <c r="C73" s="112"/>
      <c r="D73" s="110"/>
      <c r="E73" s="110"/>
      <c r="F73" s="110"/>
      <c r="G73" s="307"/>
      <c r="H73" s="109"/>
      <c r="I73" s="110"/>
      <c r="J73" s="110"/>
      <c r="K73" s="111"/>
      <c r="L73" s="112"/>
      <c r="M73" s="110"/>
      <c r="N73" s="110"/>
      <c r="O73" s="111"/>
      <c r="P73" s="112"/>
      <c r="Q73" s="110"/>
      <c r="R73" s="110"/>
      <c r="S73" s="111"/>
      <c r="T73" s="113"/>
      <c r="U73" s="113"/>
      <c r="V73" s="114"/>
      <c r="W73" s="127" t="s">
        <v>166</v>
      </c>
      <c r="X73" s="128">
        <v>850</v>
      </c>
      <c r="Y73" s="129"/>
      <c r="Z73" s="130">
        <f t="shared" si="10"/>
        <v>850</v>
      </c>
    </row>
    <row r="74" spans="1:26" ht="25.5">
      <c r="A74" s="131" t="s">
        <v>165</v>
      </c>
      <c r="B74" s="301"/>
      <c r="C74" s="83"/>
      <c r="D74" s="81"/>
      <c r="E74" s="81"/>
      <c r="F74" s="81"/>
      <c r="G74" s="308"/>
      <c r="H74" s="80"/>
      <c r="I74" s="81"/>
      <c r="J74" s="81"/>
      <c r="K74" s="82"/>
      <c r="L74" s="83"/>
      <c r="M74" s="81"/>
      <c r="N74" s="81"/>
      <c r="O74" s="82"/>
      <c r="P74" s="83"/>
      <c r="Q74" s="81"/>
      <c r="R74" s="81"/>
      <c r="S74" s="82"/>
      <c r="T74" s="84"/>
      <c r="U74" s="84"/>
      <c r="V74" s="86"/>
      <c r="W74" s="117"/>
      <c r="X74" s="132"/>
      <c r="Y74" s="133">
        <v>750</v>
      </c>
      <c r="Z74" s="120">
        <f t="shared" si="10"/>
        <v>750</v>
      </c>
    </row>
    <row r="75" spans="1:26" ht="25.5">
      <c r="A75" s="125" t="s">
        <v>164</v>
      </c>
      <c r="B75" s="302"/>
      <c r="C75" s="95"/>
      <c r="D75" s="93"/>
      <c r="E75" s="93"/>
      <c r="F75" s="93"/>
      <c r="G75" s="306"/>
      <c r="H75" s="92"/>
      <c r="I75" s="93"/>
      <c r="J75" s="93"/>
      <c r="K75" s="94"/>
      <c r="L75" s="95"/>
      <c r="M75" s="93"/>
      <c r="N75" s="93"/>
      <c r="O75" s="94"/>
      <c r="P75" s="95"/>
      <c r="Q75" s="93"/>
      <c r="R75" s="93"/>
      <c r="S75" s="94"/>
      <c r="T75" s="96"/>
      <c r="U75" s="96"/>
      <c r="V75" s="98"/>
      <c r="W75" s="121"/>
      <c r="X75" s="134"/>
      <c r="Y75" s="135">
        <v>400</v>
      </c>
      <c r="Z75" s="124">
        <f t="shared" si="10"/>
        <v>400</v>
      </c>
    </row>
    <row r="76" spans="1:26" ht="25.5">
      <c r="A76" s="125" t="s">
        <v>163</v>
      </c>
      <c r="B76" s="302"/>
      <c r="C76" s="95"/>
      <c r="D76" s="93"/>
      <c r="E76" s="93"/>
      <c r="F76" s="93"/>
      <c r="G76" s="306"/>
      <c r="H76" s="92"/>
      <c r="I76" s="93"/>
      <c r="J76" s="93"/>
      <c r="K76" s="94"/>
      <c r="L76" s="95"/>
      <c r="M76" s="93"/>
      <c r="N76" s="93"/>
      <c r="O76" s="94"/>
      <c r="P76" s="95"/>
      <c r="Q76" s="93"/>
      <c r="R76" s="93"/>
      <c r="S76" s="94"/>
      <c r="T76" s="96"/>
      <c r="U76" s="96"/>
      <c r="V76" s="98"/>
      <c r="W76" s="121"/>
      <c r="X76" s="134"/>
      <c r="Y76" s="135">
        <v>310</v>
      </c>
      <c r="Z76" s="124">
        <f t="shared" si="10"/>
        <v>310</v>
      </c>
    </row>
    <row r="77" spans="1:26" ht="38.25">
      <c r="A77" s="90" t="s">
        <v>548</v>
      </c>
      <c r="B77" s="302"/>
      <c r="C77" s="95"/>
      <c r="D77" s="93"/>
      <c r="E77" s="93"/>
      <c r="F77" s="93"/>
      <c r="G77" s="306"/>
      <c r="H77" s="92"/>
      <c r="I77" s="93"/>
      <c r="J77" s="93"/>
      <c r="K77" s="94"/>
      <c r="L77" s="95"/>
      <c r="M77" s="93"/>
      <c r="N77" s="93"/>
      <c r="O77" s="94"/>
      <c r="P77" s="95"/>
      <c r="Q77" s="93"/>
      <c r="R77" s="93"/>
      <c r="S77" s="94"/>
      <c r="T77" s="96"/>
      <c r="U77" s="96"/>
      <c r="V77" s="98"/>
      <c r="W77" s="121"/>
      <c r="X77" s="134"/>
      <c r="Y77" s="135">
        <v>130</v>
      </c>
      <c r="Z77" s="124">
        <f t="shared" si="10"/>
        <v>130</v>
      </c>
    </row>
    <row r="78" spans="1:26" ht="25.5">
      <c r="A78" s="90" t="s">
        <v>162</v>
      </c>
      <c r="B78" s="302"/>
      <c r="C78" s="95"/>
      <c r="D78" s="93"/>
      <c r="E78" s="93"/>
      <c r="F78" s="93"/>
      <c r="G78" s="306"/>
      <c r="H78" s="92"/>
      <c r="I78" s="93"/>
      <c r="J78" s="93"/>
      <c r="K78" s="94"/>
      <c r="L78" s="95"/>
      <c r="M78" s="93"/>
      <c r="N78" s="93"/>
      <c r="O78" s="94"/>
      <c r="P78" s="95"/>
      <c r="Q78" s="93"/>
      <c r="R78" s="93"/>
      <c r="S78" s="94"/>
      <c r="T78" s="96"/>
      <c r="U78" s="96"/>
      <c r="V78" s="98"/>
      <c r="W78" s="121"/>
      <c r="X78" s="134"/>
      <c r="Y78" s="135">
        <v>120</v>
      </c>
      <c r="Z78" s="124">
        <f t="shared" si="10"/>
        <v>120</v>
      </c>
    </row>
    <row r="79" spans="1:26" ht="38.25">
      <c r="A79" s="90" t="s">
        <v>161</v>
      </c>
      <c r="B79" s="302"/>
      <c r="C79" s="95"/>
      <c r="D79" s="93"/>
      <c r="E79" s="93"/>
      <c r="F79" s="93"/>
      <c r="G79" s="306"/>
      <c r="H79" s="92"/>
      <c r="I79" s="93"/>
      <c r="J79" s="93"/>
      <c r="K79" s="94"/>
      <c r="L79" s="95"/>
      <c r="M79" s="93"/>
      <c r="N79" s="93"/>
      <c r="O79" s="94"/>
      <c r="P79" s="95"/>
      <c r="Q79" s="93"/>
      <c r="R79" s="93"/>
      <c r="S79" s="94"/>
      <c r="T79" s="96"/>
      <c r="U79" s="96"/>
      <c r="V79" s="98"/>
      <c r="W79" s="121"/>
      <c r="X79" s="134"/>
      <c r="Y79" s="135">
        <v>110</v>
      </c>
      <c r="Z79" s="124">
        <f t="shared" si="10"/>
        <v>110</v>
      </c>
    </row>
    <row r="80" spans="1:26" ht="38.25">
      <c r="A80" s="90" t="s">
        <v>160</v>
      </c>
      <c r="B80" s="302"/>
      <c r="C80" s="95"/>
      <c r="D80" s="93"/>
      <c r="E80" s="93"/>
      <c r="F80" s="93"/>
      <c r="G80" s="306"/>
      <c r="H80" s="92"/>
      <c r="I80" s="93"/>
      <c r="J80" s="93"/>
      <c r="K80" s="94"/>
      <c r="L80" s="95"/>
      <c r="M80" s="93"/>
      <c r="N80" s="93"/>
      <c r="O80" s="94"/>
      <c r="P80" s="95"/>
      <c r="Q80" s="93"/>
      <c r="R80" s="93"/>
      <c r="S80" s="94"/>
      <c r="T80" s="96"/>
      <c r="U80" s="96"/>
      <c r="V80" s="98"/>
      <c r="W80" s="121"/>
      <c r="X80" s="134"/>
      <c r="Y80" s="135">
        <v>100</v>
      </c>
      <c r="Z80" s="124">
        <f t="shared" si="10"/>
        <v>100</v>
      </c>
    </row>
    <row r="81" spans="1:26" ht="25.5">
      <c r="A81" s="90" t="s">
        <v>159</v>
      </c>
      <c r="B81" s="302"/>
      <c r="C81" s="95"/>
      <c r="D81" s="93"/>
      <c r="E81" s="93"/>
      <c r="F81" s="93"/>
      <c r="G81" s="306"/>
      <c r="H81" s="92"/>
      <c r="I81" s="93"/>
      <c r="J81" s="93"/>
      <c r="K81" s="94"/>
      <c r="L81" s="95"/>
      <c r="M81" s="93"/>
      <c r="N81" s="93"/>
      <c r="O81" s="94"/>
      <c r="P81" s="95"/>
      <c r="Q81" s="93"/>
      <c r="R81" s="93"/>
      <c r="S81" s="94"/>
      <c r="T81" s="96"/>
      <c r="U81" s="96"/>
      <c r="V81" s="98"/>
      <c r="W81" s="121"/>
      <c r="X81" s="134"/>
      <c r="Y81" s="135">
        <v>85</v>
      </c>
      <c r="Z81" s="124">
        <f t="shared" si="10"/>
        <v>85</v>
      </c>
    </row>
    <row r="82" spans="1:26" ht="38.25">
      <c r="A82" s="90" t="s">
        <v>158</v>
      </c>
      <c r="B82" s="302"/>
      <c r="C82" s="95"/>
      <c r="D82" s="93"/>
      <c r="E82" s="93"/>
      <c r="F82" s="93"/>
      <c r="G82" s="306"/>
      <c r="H82" s="92"/>
      <c r="I82" s="93"/>
      <c r="J82" s="93"/>
      <c r="K82" s="94"/>
      <c r="L82" s="95"/>
      <c r="M82" s="93"/>
      <c r="N82" s="93"/>
      <c r="O82" s="94"/>
      <c r="P82" s="95"/>
      <c r="Q82" s="93"/>
      <c r="R82" s="93"/>
      <c r="S82" s="94"/>
      <c r="T82" s="96"/>
      <c r="U82" s="96"/>
      <c r="V82" s="98"/>
      <c r="W82" s="121"/>
      <c r="X82" s="134"/>
      <c r="Y82" s="135">
        <v>50</v>
      </c>
      <c r="Z82" s="124">
        <f t="shared" si="10"/>
        <v>50</v>
      </c>
    </row>
    <row r="83" spans="1:26" ht="25.5">
      <c r="A83" s="90" t="s">
        <v>157</v>
      </c>
      <c r="B83" s="302"/>
      <c r="C83" s="95"/>
      <c r="D83" s="93"/>
      <c r="E83" s="93"/>
      <c r="F83" s="93"/>
      <c r="G83" s="306"/>
      <c r="H83" s="92"/>
      <c r="I83" s="93"/>
      <c r="J83" s="93"/>
      <c r="K83" s="94"/>
      <c r="L83" s="95"/>
      <c r="M83" s="93"/>
      <c r="N83" s="93"/>
      <c r="O83" s="94"/>
      <c r="P83" s="95"/>
      <c r="Q83" s="93"/>
      <c r="R83" s="93"/>
      <c r="S83" s="94"/>
      <c r="T83" s="96"/>
      <c r="U83" s="96"/>
      <c r="V83" s="98"/>
      <c r="W83" s="121"/>
      <c r="X83" s="134"/>
      <c r="Y83" s="135">
        <v>30</v>
      </c>
      <c r="Z83" s="124">
        <f t="shared" si="10"/>
        <v>30</v>
      </c>
    </row>
    <row r="84" spans="1:26" ht="25.5">
      <c r="A84" s="90" t="s">
        <v>156</v>
      </c>
      <c r="B84" s="302"/>
      <c r="C84" s="95"/>
      <c r="D84" s="93"/>
      <c r="E84" s="93"/>
      <c r="F84" s="93"/>
      <c r="G84" s="306"/>
      <c r="H84" s="92"/>
      <c r="I84" s="93"/>
      <c r="J84" s="93"/>
      <c r="K84" s="94"/>
      <c r="L84" s="95"/>
      <c r="M84" s="93"/>
      <c r="N84" s="93"/>
      <c r="O84" s="94"/>
      <c r="P84" s="95"/>
      <c r="Q84" s="93"/>
      <c r="R84" s="93"/>
      <c r="S84" s="94"/>
      <c r="T84" s="96"/>
      <c r="U84" s="96"/>
      <c r="V84" s="98"/>
      <c r="W84" s="121"/>
      <c r="X84" s="134"/>
      <c r="Y84" s="135">
        <v>30</v>
      </c>
      <c r="Z84" s="124">
        <f t="shared" si="10"/>
        <v>30</v>
      </c>
    </row>
    <row r="85" spans="1:26" ht="25.5">
      <c r="A85" s="90" t="s">
        <v>155</v>
      </c>
      <c r="B85" s="302"/>
      <c r="C85" s="95"/>
      <c r="D85" s="93"/>
      <c r="E85" s="93"/>
      <c r="F85" s="93"/>
      <c r="G85" s="306"/>
      <c r="H85" s="92"/>
      <c r="I85" s="93"/>
      <c r="J85" s="93"/>
      <c r="K85" s="94"/>
      <c r="L85" s="95"/>
      <c r="M85" s="93"/>
      <c r="N85" s="93"/>
      <c r="O85" s="94"/>
      <c r="P85" s="95"/>
      <c r="Q85" s="93"/>
      <c r="R85" s="93"/>
      <c r="S85" s="94"/>
      <c r="T85" s="96"/>
      <c r="U85" s="96"/>
      <c r="V85" s="98"/>
      <c r="W85" s="121"/>
      <c r="X85" s="134"/>
      <c r="Y85" s="135">
        <v>25</v>
      </c>
      <c r="Z85" s="124">
        <f t="shared" si="10"/>
        <v>25</v>
      </c>
    </row>
    <row r="86" spans="1:26" ht="25.5">
      <c r="A86" s="90" t="s">
        <v>154</v>
      </c>
      <c r="B86" s="302"/>
      <c r="C86" s="95"/>
      <c r="D86" s="93"/>
      <c r="E86" s="93"/>
      <c r="F86" s="93"/>
      <c r="G86" s="306"/>
      <c r="H86" s="92"/>
      <c r="I86" s="93"/>
      <c r="J86" s="93"/>
      <c r="K86" s="94"/>
      <c r="L86" s="95"/>
      <c r="M86" s="93"/>
      <c r="N86" s="93"/>
      <c r="O86" s="94"/>
      <c r="P86" s="95"/>
      <c r="Q86" s="93"/>
      <c r="R86" s="93"/>
      <c r="S86" s="94"/>
      <c r="T86" s="96"/>
      <c r="U86" s="96"/>
      <c r="V86" s="98"/>
      <c r="W86" s="121"/>
      <c r="X86" s="134"/>
      <c r="Y86" s="135">
        <v>25</v>
      </c>
      <c r="Z86" s="124">
        <f t="shared" si="10"/>
        <v>25</v>
      </c>
    </row>
    <row r="87" spans="1:26" ht="12.75">
      <c r="A87" s="90" t="s">
        <v>547</v>
      </c>
      <c r="B87" s="302"/>
      <c r="C87" s="95"/>
      <c r="D87" s="93"/>
      <c r="E87" s="93"/>
      <c r="F87" s="93"/>
      <c r="G87" s="306"/>
      <c r="H87" s="92"/>
      <c r="I87" s="93"/>
      <c r="J87" s="93"/>
      <c r="K87" s="94"/>
      <c r="L87" s="95"/>
      <c r="M87" s="93"/>
      <c r="N87" s="93"/>
      <c r="O87" s="94"/>
      <c r="P87" s="95"/>
      <c r="Q87" s="93"/>
      <c r="R87" s="93"/>
      <c r="S87" s="94"/>
      <c r="T87" s="96"/>
      <c r="U87" s="96"/>
      <c r="V87" s="98"/>
      <c r="W87" s="121"/>
      <c r="X87" s="134"/>
      <c r="Y87" s="135">
        <v>12</v>
      </c>
      <c r="Z87" s="124">
        <f t="shared" si="10"/>
        <v>12</v>
      </c>
    </row>
    <row r="88" spans="1:26" ht="38.25">
      <c r="A88" s="90" t="s">
        <v>153</v>
      </c>
      <c r="B88" s="302"/>
      <c r="C88" s="95"/>
      <c r="D88" s="93"/>
      <c r="E88" s="93"/>
      <c r="F88" s="93"/>
      <c r="G88" s="306"/>
      <c r="H88" s="92"/>
      <c r="I88" s="93"/>
      <c r="J88" s="93"/>
      <c r="K88" s="94"/>
      <c r="L88" s="95"/>
      <c r="M88" s="93"/>
      <c r="N88" s="93"/>
      <c r="O88" s="94"/>
      <c r="P88" s="95"/>
      <c r="Q88" s="93"/>
      <c r="R88" s="93"/>
      <c r="S88" s="94"/>
      <c r="T88" s="96"/>
      <c r="U88" s="96"/>
      <c r="V88" s="98"/>
      <c r="W88" s="121"/>
      <c r="X88" s="134"/>
      <c r="Y88" s="135">
        <v>10</v>
      </c>
      <c r="Z88" s="124">
        <f t="shared" si="10"/>
        <v>10</v>
      </c>
    </row>
    <row r="89" spans="1:26" ht="26.25" thickBot="1">
      <c r="A89" s="126" t="s">
        <v>152</v>
      </c>
      <c r="B89" s="300"/>
      <c r="C89" s="112"/>
      <c r="D89" s="110"/>
      <c r="E89" s="110"/>
      <c r="F89" s="110"/>
      <c r="G89" s="307"/>
      <c r="H89" s="109"/>
      <c r="I89" s="110"/>
      <c r="J89" s="110"/>
      <c r="K89" s="111"/>
      <c r="L89" s="112"/>
      <c r="M89" s="110"/>
      <c r="N89" s="110"/>
      <c r="O89" s="111"/>
      <c r="P89" s="112"/>
      <c r="Q89" s="110"/>
      <c r="R89" s="110"/>
      <c r="S89" s="111"/>
      <c r="T89" s="113"/>
      <c r="U89" s="113"/>
      <c r="V89" s="114"/>
      <c r="W89" s="127"/>
      <c r="X89" s="136"/>
      <c r="Y89" s="137">
        <v>5</v>
      </c>
      <c r="Z89" s="138">
        <f t="shared" si="10"/>
        <v>5</v>
      </c>
    </row>
    <row r="90" spans="1:26" ht="12.75">
      <c r="A90" s="139"/>
      <c r="B90" s="139"/>
      <c r="C90" s="139"/>
      <c r="D90" s="139"/>
      <c r="E90" s="139"/>
      <c r="F90" s="139"/>
      <c r="G90" s="139"/>
      <c r="H90" s="140"/>
      <c r="I90" s="140"/>
      <c r="J90" s="140"/>
      <c r="K90" s="140"/>
      <c r="L90" s="139"/>
      <c r="M90" s="139"/>
      <c r="N90" s="139"/>
      <c r="O90" s="139"/>
      <c r="P90" s="139"/>
      <c r="Q90" s="139"/>
      <c r="R90" s="139"/>
      <c r="S90" s="139"/>
      <c r="T90" s="139"/>
      <c r="U90" s="141"/>
      <c r="V90" s="142"/>
      <c r="W90" s="143"/>
      <c r="X90" s="143"/>
      <c r="Y90" s="141"/>
      <c r="Z90" s="144">
        <f>SUM(Z5:Z89)</f>
        <v>9985.89</v>
      </c>
    </row>
  </sheetData>
  <autoFilter ref="A4:Z90"/>
  <mergeCells count="7">
    <mergeCell ref="W3:X3"/>
    <mergeCell ref="A3:B3"/>
    <mergeCell ref="C3:G3"/>
    <mergeCell ref="H3:K3"/>
    <mergeCell ref="L3:O3"/>
    <mergeCell ref="P3:S3"/>
    <mergeCell ref="T3:V3"/>
  </mergeCells>
  <pageMargins left="0.70866141732283472" right="0.70866141732283472" top="0.78740157480314965" bottom="0.78740157480314965" header="0.31496062992125984" footer="0.31496062992125984"/>
  <pageSetup paperSize="8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48"/>
  <sheetViews>
    <sheetView zoomScale="80" zoomScaleNormal="80" workbookViewId="0">
      <pane xSplit="1" topLeftCell="B1" activePane="topRight" state="frozen"/>
      <selection pane="topRight"/>
    </sheetView>
  </sheetViews>
  <sheetFormatPr defaultRowHeight="15"/>
  <cols>
    <col min="1" max="2" width="22.85546875" customWidth="1"/>
    <col min="3" max="3" width="42.28515625" customWidth="1"/>
    <col min="4" max="4" width="23.7109375" customWidth="1"/>
    <col min="5" max="7" width="16.7109375" customWidth="1"/>
    <col min="8" max="8" width="17.5703125" customWidth="1"/>
    <col min="9" max="9" width="17.5703125" hidden="1" customWidth="1"/>
    <col min="10" max="10" width="19.42578125" customWidth="1"/>
    <col min="11" max="11" width="15.28515625" customWidth="1"/>
    <col min="12" max="12" width="14.85546875" customWidth="1"/>
    <col min="13" max="13" width="10.28515625" customWidth="1"/>
    <col min="15" max="15" width="10.7109375" customWidth="1"/>
    <col min="16" max="16" width="11.7109375" customWidth="1"/>
  </cols>
  <sheetData>
    <row r="2" spans="1:16" ht="21">
      <c r="A2" s="145" t="s">
        <v>538</v>
      </c>
      <c r="B2" s="17"/>
      <c r="C2" s="17"/>
    </row>
    <row r="3" spans="1:16" ht="15.75" thickBot="1"/>
    <row r="4" spans="1:16">
      <c r="A4" s="336" t="s">
        <v>539</v>
      </c>
      <c r="B4" s="337"/>
      <c r="C4" s="340" t="s">
        <v>315</v>
      </c>
      <c r="D4" s="341"/>
      <c r="E4" s="341"/>
      <c r="F4" s="341"/>
      <c r="G4" s="342"/>
      <c r="H4" s="342"/>
      <c r="I4" s="342"/>
      <c r="J4" s="342"/>
      <c r="K4" s="342"/>
      <c r="L4" s="342"/>
      <c r="M4" s="342"/>
      <c r="N4" s="343"/>
      <c r="O4" s="343"/>
      <c r="P4" s="344"/>
    </row>
    <row r="5" spans="1:16" ht="15" customHeight="1">
      <c r="A5" s="338"/>
      <c r="B5" s="339"/>
      <c r="C5" s="345" t="s">
        <v>316</v>
      </c>
      <c r="D5" s="347" t="s">
        <v>317</v>
      </c>
      <c r="E5" s="349" t="s">
        <v>318</v>
      </c>
      <c r="F5" s="350"/>
      <c r="G5" s="351" t="s">
        <v>319</v>
      </c>
      <c r="H5" s="351" t="s">
        <v>320</v>
      </c>
      <c r="I5" s="351" t="s">
        <v>321</v>
      </c>
      <c r="J5" s="351" t="s">
        <v>322</v>
      </c>
      <c r="K5" s="351"/>
      <c r="L5" s="351" t="s">
        <v>323</v>
      </c>
      <c r="M5" s="353"/>
      <c r="N5" s="354"/>
      <c r="O5" s="354"/>
      <c r="P5" s="355"/>
    </row>
    <row r="6" spans="1:16" ht="76.5" customHeight="1" thickBot="1">
      <c r="A6" s="338"/>
      <c r="B6" s="339"/>
      <c r="C6" s="346"/>
      <c r="D6" s="348"/>
      <c r="E6" s="149" t="s">
        <v>324</v>
      </c>
      <c r="F6" s="149" t="s">
        <v>325</v>
      </c>
      <c r="G6" s="352"/>
      <c r="H6" s="352"/>
      <c r="I6" s="352"/>
      <c r="J6" s="63" t="s">
        <v>326</v>
      </c>
      <c r="K6" s="63" t="s">
        <v>327</v>
      </c>
      <c r="L6" s="63" t="s">
        <v>328</v>
      </c>
      <c r="M6" s="63" t="s">
        <v>329</v>
      </c>
      <c r="N6" s="63" t="s">
        <v>330</v>
      </c>
      <c r="O6" s="63" t="s">
        <v>331</v>
      </c>
      <c r="P6" s="150" t="s">
        <v>332</v>
      </c>
    </row>
    <row r="7" spans="1:16" ht="26.25" customHeight="1">
      <c r="A7" s="324"/>
      <c r="B7" s="327" t="s">
        <v>529</v>
      </c>
      <c r="C7" s="165" t="s">
        <v>333</v>
      </c>
      <c r="D7" s="152" t="s">
        <v>334</v>
      </c>
      <c r="E7" s="152" t="s">
        <v>335</v>
      </c>
      <c r="F7" s="152" t="s">
        <v>336</v>
      </c>
      <c r="G7" s="153" t="s">
        <v>337</v>
      </c>
      <c r="H7" s="154">
        <v>20667000</v>
      </c>
      <c r="I7" s="154">
        <f>H7*0.9</f>
        <v>18600300</v>
      </c>
      <c r="J7" s="155">
        <v>0.97</v>
      </c>
      <c r="K7" s="156"/>
      <c r="L7" s="156" t="s">
        <v>338</v>
      </c>
      <c r="M7" s="156"/>
      <c r="N7" s="156">
        <v>1</v>
      </c>
      <c r="O7" s="157"/>
      <c r="P7" s="158" t="s">
        <v>339</v>
      </c>
    </row>
    <row r="8" spans="1:16" ht="26.25" customHeight="1">
      <c r="A8" s="325"/>
      <c r="B8" s="328"/>
      <c r="C8" s="166" t="s">
        <v>340</v>
      </c>
      <c r="D8" s="19" t="s">
        <v>341</v>
      </c>
      <c r="E8" s="19" t="s">
        <v>335</v>
      </c>
      <c r="F8" s="19" t="s">
        <v>336</v>
      </c>
      <c r="G8" s="20" t="s">
        <v>342</v>
      </c>
      <c r="H8" s="21">
        <v>111623000</v>
      </c>
      <c r="I8" s="21">
        <f>H8*0.9</f>
        <v>100460700</v>
      </c>
      <c r="J8" s="26">
        <v>2.879</v>
      </c>
      <c r="K8" s="23"/>
      <c r="L8" s="23" t="s">
        <v>343</v>
      </c>
      <c r="M8" s="23"/>
      <c r="N8" s="24">
        <v>0</v>
      </c>
      <c r="O8" s="24"/>
      <c r="P8" s="25"/>
    </row>
    <row r="9" spans="1:16" ht="26.25" customHeight="1">
      <c r="A9" s="325"/>
      <c r="B9" s="328"/>
      <c r="C9" s="166" t="s">
        <v>344</v>
      </c>
      <c r="D9" s="19">
        <v>635561</v>
      </c>
      <c r="E9" s="19" t="s">
        <v>335</v>
      </c>
      <c r="F9" s="19" t="s">
        <v>336</v>
      </c>
      <c r="G9" s="20" t="s">
        <v>342</v>
      </c>
      <c r="H9" s="21">
        <v>56290103</v>
      </c>
      <c r="I9" s="21">
        <v>40189780</v>
      </c>
      <c r="J9" s="27">
        <v>0.45400000000000001</v>
      </c>
      <c r="K9" s="23"/>
      <c r="L9" s="23" t="s">
        <v>345</v>
      </c>
      <c r="M9" s="23"/>
      <c r="N9" s="24">
        <v>1</v>
      </c>
      <c r="O9" s="24"/>
      <c r="P9" s="28"/>
    </row>
    <row r="10" spans="1:16" ht="26.25" customHeight="1">
      <c r="A10" s="325"/>
      <c r="B10" s="328"/>
      <c r="C10" s="166" t="s">
        <v>346</v>
      </c>
      <c r="D10" s="19" t="s">
        <v>347</v>
      </c>
      <c r="E10" s="19" t="s">
        <v>335</v>
      </c>
      <c r="F10" s="19" t="s">
        <v>336</v>
      </c>
      <c r="G10" s="20" t="s">
        <v>348</v>
      </c>
      <c r="H10" s="21">
        <v>70835670</v>
      </c>
      <c r="I10" s="21">
        <v>59245229</v>
      </c>
      <c r="J10" s="27">
        <v>3.4</v>
      </c>
      <c r="K10" s="23"/>
      <c r="L10" s="23" t="s">
        <v>349</v>
      </c>
      <c r="M10" s="23"/>
      <c r="N10" s="24">
        <v>0</v>
      </c>
      <c r="O10" s="24"/>
      <c r="P10" s="25" t="s">
        <v>350</v>
      </c>
    </row>
    <row r="11" spans="1:16" ht="42" customHeight="1">
      <c r="A11" s="325"/>
      <c r="B11" s="328"/>
      <c r="C11" s="166" t="s">
        <v>351</v>
      </c>
      <c r="D11" s="19">
        <v>649767</v>
      </c>
      <c r="E11" s="19" t="s">
        <v>335</v>
      </c>
      <c r="F11" s="19" t="s">
        <v>336</v>
      </c>
      <c r="G11" s="20" t="s">
        <v>352</v>
      </c>
      <c r="H11" s="21">
        <v>67247000</v>
      </c>
      <c r="I11" s="21">
        <v>58588110</v>
      </c>
      <c r="J11" s="27">
        <v>1.67</v>
      </c>
      <c r="K11" s="23"/>
      <c r="L11" s="23" t="s">
        <v>353</v>
      </c>
      <c r="M11" s="23"/>
      <c r="N11" s="19">
        <v>3</v>
      </c>
      <c r="O11" s="19"/>
      <c r="P11" s="28" t="s">
        <v>354</v>
      </c>
    </row>
    <row r="12" spans="1:16" ht="26.25" customHeight="1">
      <c r="A12" s="325"/>
      <c r="B12" s="328"/>
      <c r="C12" s="166" t="s">
        <v>355</v>
      </c>
      <c r="D12" s="19">
        <v>786764</v>
      </c>
      <c r="E12" s="19" t="s">
        <v>335</v>
      </c>
      <c r="F12" s="19" t="s">
        <v>336</v>
      </c>
      <c r="G12" s="20" t="s">
        <v>356</v>
      </c>
      <c r="H12" s="21">
        <v>184975000</v>
      </c>
      <c r="I12" s="21">
        <f>H12*0.9</f>
        <v>166477500</v>
      </c>
      <c r="J12" s="26">
        <v>0.46</v>
      </c>
      <c r="K12" s="23"/>
      <c r="L12" s="23" t="s">
        <v>357</v>
      </c>
      <c r="M12" s="23"/>
      <c r="N12" s="24">
        <v>1</v>
      </c>
      <c r="O12" s="24"/>
      <c r="P12" s="28"/>
    </row>
    <row r="13" spans="1:16" ht="26.25" customHeight="1">
      <c r="A13" s="325"/>
      <c r="B13" s="328"/>
      <c r="C13" s="166" t="s">
        <v>358</v>
      </c>
      <c r="D13" s="19">
        <v>646342</v>
      </c>
      <c r="E13" s="19" t="s">
        <v>335</v>
      </c>
      <c r="F13" s="19" t="s">
        <v>335</v>
      </c>
      <c r="G13" s="20" t="s">
        <v>359</v>
      </c>
      <c r="H13" s="21">
        <v>45000000</v>
      </c>
      <c r="I13" s="21">
        <v>37378800</v>
      </c>
      <c r="J13" s="26">
        <v>1.5309999999999999</v>
      </c>
      <c r="K13" s="23"/>
      <c r="L13" s="23" t="s">
        <v>360</v>
      </c>
      <c r="M13" s="29"/>
      <c r="N13" s="24">
        <v>1</v>
      </c>
      <c r="O13" s="24"/>
      <c r="P13" s="25" t="s">
        <v>361</v>
      </c>
    </row>
    <row r="14" spans="1:16" ht="26.25" customHeight="1">
      <c r="A14" s="325"/>
      <c r="B14" s="328"/>
      <c r="C14" s="166" t="s">
        <v>362</v>
      </c>
      <c r="D14" s="19" t="s">
        <v>363</v>
      </c>
      <c r="E14" s="19" t="s">
        <v>335</v>
      </c>
      <c r="F14" s="19" t="s">
        <v>335</v>
      </c>
      <c r="G14" s="20" t="s">
        <v>364</v>
      </c>
      <c r="H14" s="21">
        <v>28000000</v>
      </c>
      <c r="I14" s="21">
        <f>H14*0.9</f>
        <v>25200000</v>
      </c>
      <c r="J14" s="26">
        <v>2.1190000000000002</v>
      </c>
      <c r="K14" s="26"/>
      <c r="L14" s="26" t="s">
        <v>365</v>
      </c>
      <c r="M14" s="26"/>
      <c r="N14" s="30">
        <v>1</v>
      </c>
      <c r="O14" s="30"/>
      <c r="P14" s="25"/>
    </row>
    <row r="15" spans="1:16" ht="26.25" customHeight="1">
      <c r="A15" s="325"/>
      <c r="B15" s="328"/>
      <c r="C15" s="166" t="s">
        <v>366</v>
      </c>
      <c r="D15" s="19">
        <v>739847</v>
      </c>
      <c r="E15" s="26" t="s">
        <v>335</v>
      </c>
      <c r="F15" s="19" t="s">
        <v>335</v>
      </c>
      <c r="G15" s="20" t="s">
        <v>367</v>
      </c>
      <c r="H15" s="21">
        <v>78000000</v>
      </c>
      <c r="I15" s="21">
        <f>H15*0.9</f>
        <v>70200000</v>
      </c>
      <c r="J15" s="22">
        <v>3.7</v>
      </c>
      <c r="K15" s="26"/>
      <c r="L15" s="26" t="s">
        <v>368</v>
      </c>
      <c r="M15" s="26"/>
      <c r="N15" s="26">
        <v>2</v>
      </c>
      <c r="O15" s="30"/>
      <c r="P15" s="25"/>
    </row>
    <row r="16" spans="1:16" ht="26.25" customHeight="1">
      <c r="A16" s="325"/>
      <c r="B16" s="328"/>
      <c r="C16" s="167" t="s">
        <v>369</v>
      </c>
      <c r="D16" s="31">
        <v>779016</v>
      </c>
      <c r="E16" s="31" t="s">
        <v>335</v>
      </c>
      <c r="F16" s="31" t="s">
        <v>335</v>
      </c>
      <c r="G16" s="32" t="s">
        <v>367</v>
      </c>
      <c r="H16" s="33">
        <v>48000000</v>
      </c>
      <c r="I16" s="21">
        <f>H16*0.9</f>
        <v>43200000</v>
      </c>
      <c r="J16" s="34">
        <v>0.17</v>
      </c>
      <c r="K16" s="35"/>
      <c r="L16" s="35" t="s">
        <v>370</v>
      </c>
      <c r="M16" s="35"/>
      <c r="N16" s="36">
        <v>1</v>
      </c>
      <c r="O16" s="36"/>
      <c r="P16" s="37"/>
    </row>
    <row r="17" spans="1:16" ht="26.25" customHeight="1" thickBot="1">
      <c r="A17" s="326"/>
      <c r="B17" s="329"/>
      <c r="C17" s="168" t="s">
        <v>371</v>
      </c>
      <c r="D17" s="47" t="s">
        <v>372</v>
      </c>
      <c r="E17" s="47" t="s">
        <v>335</v>
      </c>
      <c r="F17" s="47" t="s">
        <v>335</v>
      </c>
      <c r="G17" s="159" t="s">
        <v>367</v>
      </c>
      <c r="H17" s="160">
        <v>130000000</v>
      </c>
      <c r="I17" s="160">
        <f>H17*0.9</f>
        <v>117000000</v>
      </c>
      <c r="J17" s="161">
        <v>9.2940000000000005</v>
      </c>
      <c r="K17" s="162"/>
      <c r="L17" s="162" t="s">
        <v>373</v>
      </c>
      <c r="M17" s="162"/>
      <c r="N17" s="162">
        <v>1</v>
      </c>
      <c r="O17" s="163"/>
      <c r="P17" s="164"/>
    </row>
    <row r="18" spans="1:16" ht="18.75" customHeight="1" thickBot="1">
      <c r="A18" s="171" t="s">
        <v>530</v>
      </c>
      <c r="B18" s="172"/>
      <c r="C18" s="50"/>
      <c r="D18" s="50"/>
      <c r="E18" s="50"/>
      <c r="F18" s="50"/>
      <c r="G18" s="51"/>
      <c r="H18" s="52">
        <f>SUM(H7:H17)</f>
        <v>840637773</v>
      </c>
      <c r="I18" s="52">
        <f>SUM(I7:I17)</f>
        <v>736540419</v>
      </c>
      <c r="J18" s="53">
        <f>SUM(J7:J17)</f>
        <v>26.647000000000002</v>
      </c>
      <c r="K18" s="51">
        <f>SUM(K7:K17)</f>
        <v>0</v>
      </c>
      <c r="L18" s="51"/>
      <c r="M18" s="51"/>
      <c r="N18" s="51">
        <f>SUM(N7:N17)</f>
        <v>12</v>
      </c>
      <c r="O18" s="51"/>
      <c r="P18" s="54"/>
    </row>
    <row r="19" spans="1:16" ht="33" customHeight="1">
      <c r="A19" s="330"/>
      <c r="B19" s="333" t="s">
        <v>374</v>
      </c>
      <c r="C19" s="166" t="s">
        <v>375</v>
      </c>
      <c r="D19" s="19">
        <v>707384</v>
      </c>
      <c r="E19" s="19" t="s">
        <v>335</v>
      </c>
      <c r="F19" s="19" t="s">
        <v>335</v>
      </c>
      <c r="G19" s="20" t="s">
        <v>376</v>
      </c>
      <c r="H19" s="21">
        <v>37131000</v>
      </c>
      <c r="I19" s="21">
        <f t="shared" ref="I19:I27" si="0">H19*0.9</f>
        <v>33417900</v>
      </c>
      <c r="J19" s="26">
        <v>4.3170000000000002</v>
      </c>
      <c r="K19" s="26"/>
      <c r="L19" s="26" t="s">
        <v>377</v>
      </c>
      <c r="M19" s="26"/>
      <c r="N19" s="30">
        <v>1</v>
      </c>
      <c r="O19" s="30"/>
      <c r="P19" s="25"/>
    </row>
    <row r="20" spans="1:16" ht="25.5">
      <c r="A20" s="331"/>
      <c r="B20" s="334"/>
      <c r="C20" s="166" t="s">
        <v>378</v>
      </c>
      <c r="D20" s="19">
        <v>687251</v>
      </c>
      <c r="E20" s="19" t="s">
        <v>335</v>
      </c>
      <c r="F20" s="19" t="s">
        <v>335</v>
      </c>
      <c r="G20" s="20" t="s">
        <v>379</v>
      </c>
      <c r="H20" s="21">
        <v>56000000</v>
      </c>
      <c r="I20" s="21">
        <f t="shared" si="0"/>
        <v>50400000</v>
      </c>
      <c r="J20" s="26">
        <v>1.821</v>
      </c>
      <c r="K20" s="23"/>
      <c r="L20" s="23" t="s">
        <v>380</v>
      </c>
      <c r="M20" s="23"/>
      <c r="N20" s="23">
        <v>1</v>
      </c>
      <c r="O20" s="24"/>
      <c r="P20" s="25"/>
    </row>
    <row r="21" spans="1:16" ht="25.5">
      <c r="A21" s="331"/>
      <c r="B21" s="334"/>
      <c r="C21" s="166" t="s">
        <v>381</v>
      </c>
      <c r="D21" s="19" t="s">
        <v>382</v>
      </c>
      <c r="E21" s="19" t="s">
        <v>335</v>
      </c>
      <c r="F21" s="19" t="s">
        <v>335</v>
      </c>
      <c r="G21" s="20" t="s">
        <v>383</v>
      </c>
      <c r="H21" s="21">
        <v>155000000</v>
      </c>
      <c r="I21" s="21">
        <f t="shared" si="0"/>
        <v>139500000</v>
      </c>
      <c r="J21" s="26">
        <v>11.016999999999999</v>
      </c>
      <c r="K21" s="38"/>
      <c r="L21" s="26" t="s">
        <v>384</v>
      </c>
      <c r="M21" s="38"/>
      <c r="N21" s="23">
        <v>4</v>
      </c>
      <c r="O21" s="24"/>
      <c r="P21" s="25"/>
    </row>
    <row r="22" spans="1:16" ht="30.75" customHeight="1">
      <c r="A22" s="331"/>
      <c r="B22" s="334"/>
      <c r="C22" s="166" t="s">
        <v>385</v>
      </c>
      <c r="D22" s="19">
        <v>646059</v>
      </c>
      <c r="E22" s="39" t="s">
        <v>335</v>
      </c>
      <c r="F22" s="39" t="s">
        <v>335</v>
      </c>
      <c r="G22" s="40" t="s">
        <v>386</v>
      </c>
      <c r="H22" s="41">
        <v>120000000</v>
      </c>
      <c r="I22" s="21">
        <f t="shared" si="0"/>
        <v>108000000</v>
      </c>
      <c r="J22" s="42">
        <v>5.8949999999999996</v>
      </c>
      <c r="K22" s="23"/>
      <c r="L22" s="23" t="s">
        <v>387</v>
      </c>
      <c r="M22" s="23"/>
      <c r="N22" s="23">
        <v>3</v>
      </c>
      <c r="O22" s="24"/>
      <c r="P22" s="25"/>
    </row>
    <row r="23" spans="1:16" ht="25.5">
      <c r="A23" s="331"/>
      <c r="B23" s="334"/>
      <c r="C23" s="166" t="s">
        <v>388</v>
      </c>
      <c r="D23" s="19" t="s">
        <v>389</v>
      </c>
      <c r="E23" s="26" t="s">
        <v>335</v>
      </c>
      <c r="F23" s="19" t="s">
        <v>335</v>
      </c>
      <c r="G23" s="20" t="s">
        <v>390</v>
      </c>
      <c r="H23" s="21">
        <v>550000000</v>
      </c>
      <c r="I23" s="21">
        <f t="shared" si="0"/>
        <v>495000000</v>
      </c>
      <c r="J23" s="26">
        <v>2.3820000000000001</v>
      </c>
      <c r="K23" s="23"/>
      <c r="L23" s="23" t="s">
        <v>391</v>
      </c>
      <c r="M23" s="23"/>
      <c r="N23" s="23">
        <v>0</v>
      </c>
      <c r="O23" s="24"/>
      <c r="P23" s="25"/>
    </row>
    <row r="24" spans="1:16" ht="25.5">
      <c r="A24" s="331"/>
      <c r="B24" s="334"/>
      <c r="C24" s="169" t="s">
        <v>392</v>
      </c>
      <c r="D24" s="39" t="s">
        <v>393</v>
      </c>
      <c r="E24" s="39" t="s">
        <v>335</v>
      </c>
      <c r="F24" s="39" t="s">
        <v>335</v>
      </c>
      <c r="G24" s="20" t="s">
        <v>390</v>
      </c>
      <c r="H24" s="41">
        <v>50000000</v>
      </c>
      <c r="I24" s="21">
        <f t="shared" si="0"/>
        <v>45000000</v>
      </c>
      <c r="J24" s="42">
        <v>6.194</v>
      </c>
      <c r="K24" s="43"/>
      <c r="L24" s="43" t="s">
        <v>394</v>
      </c>
      <c r="M24" s="43"/>
      <c r="N24" s="43">
        <v>3</v>
      </c>
      <c r="O24" s="44"/>
      <c r="P24" s="25"/>
    </row>
    <row r="25" spans="1:16">
      <c r="A25" s="331"/>
      <c r="B25" s="334"/>
      <c r="C25" s="169" t="s">
        <v>395</v>
      </c>
      <c r="D25" s="39">
        <v>670138</v>
      </c>
      <c r="E25" s="39" t="s">
        <v>335</v>
      </c>
      <c r="F25" s="39" t="s">
        <v>335</v>
      </c>
      <c r="G25" s="40" t="s">
        <v>390</v>
      </c>
      <c r="H25" s="41">
        <v>20000000</v>
      </c>
      <c r="I25" s="21">
        <f t="shared" si="0"/>
        <v>18000000</v>
      </c>
      <c r="J25" s="42">
        <v>1.72</v>
      </c>
      <c r="K25" s="43"/>
      <c r="L25" s="43" t="s">
        <v>396</v>
      </c>
      <c r="M25" s="43"/>
      <c r="N25" s="43">
        <v>0</v>
      </c>
      <c r="O25" s="44"/>
      <c r="P25" s="45"/>
    </row>
    <row r="26" spans="1:16" ht="31.5" customHeight="1">
      <c r="A26" s="331"/>
      <c r="B26" s="334"/>
      <c r="C26" s="166" t="s">
        <v>397</v>
      </c>
      <c r="D26" s="26" t="s">
        <v>398</v>
      </c>
      <c r="E26" s="26" t="s">
        <v>335</v>
      </c>
      <c r="F26" s="26" t="s">
        <v>335</v>
      </c>
      <c r="G26" s="20" t="s">
        <v>390</v>
      </c>
      <c r="H26" s="21">
        <v>160000000</v>
      </c>
      <c r="I26" s="21">
        <f t="shared" si="0"/>
        <v>144000000</v>
      </c>
      <c r="J26" s="27">
        <v>12.717000000000001</v>
      </c>
      <c r="K26" s="23"/>
      <c r="L26" s="23" t="s">
        <v>399</v>
      </c>
      <c r="M26" s="23"/>
      <c r="N26" s="23">
        <v>6</v>
      </c>
      <c r="O26" s="23"/>
      <c r="P26" s="25"/>
    </row>
    <row r="27" spans="1:16" ht="26.25" thickBot="1">
      <c r="A27" s="332"/>
      <c r="B27" s="335"/>
      <c r="C27" s="168" t="s">
        <v>400</v>
      </c>
      <c r="D27" s="47">
        <v>617113</v>
      </c>
      <c r="E27" s="19" t="s">
        <v>335</v>
      </c>
      <c r="F27" s="19" t="s">
        <v>335</v>
      </c>
      <c r="G27" s="20" t="s">
        <v>390</v>
      </c>
      <c r="H27" s="21">
        <v>18000000</v>
      </c>
      <c r="I27" s="21">
        <f t="shared" si="0"/>
        <v>16200000</v>
      </c>
      <c r="J27" s="27">
        <v>1</v>
      </c>
      <c r="K27" s="23"/>
      <c r="L27" s="23" t="s">
        <v>401</v>
      </c>
      <c r="M27" s="23"/>
      <c r="N27" s="23">
        <v>0</v>
      </c>
      <c r="O27" s="24"/>
      <c r="P27" s="25"/>
    </row>
    <row r="28" spans="1:16" ht="24" customHeight="1" thickBot="1">
      <c r="A28" s="173" t="s">
        <v>531</v>
      </c>
      <c r="B28" s="174"/>
      <c r="C28" s="170"/>
      <c r="D28" s="55"/>
      <c r="E28" s="56"/>
      <c r="F28" s="57"/>
      <c r="G28" s="58"/>
      <c r="H28" s="59">
        <f>SUM(H19:H27)</f>
        <v>1166131000</v>
      </c>
      <c r="I28" s="59">
        <f>SUM(I19:I27)</f>
        <v>1049517900</v>
      </c>
      <c r="J28" s="60">
        <f>SUM(J19:J27)</f>
        <v>47.063000000000002</v>
      </c>
      <c r="K28" s="56"/>
      <c r="L28" s="56"/>
      <c r="M28" s="56"/>
      <c r="N28" s="61">
        <f>SUM(N19:N27)</f>
        <v>18</v>
      </c>
      <c r="O28" s="61"/>
      <c r="P28" s="62"/>
    </row>
    <row r="29" spans="1:16" ht="25.5" customHeight="1" thickBot="1">
      <c r="A29" s="175" t="s">
        <v>532</v>
      </c>
      <c r="B29" s="176"/>
      <c r="C29" s="177"/>
      <c r="D29" s="178"/>
      <c r="E29" s="178"/>
      <c r="F29" s="178"/>
      <c r="G29" s="178"/>
      <c r="H29" s="179">
        <f>H18+H28</f>
        <v>2006768773</v>
      </c>
      <c r="I29" s="179">
        <f>I28+I18</f>
        <v>1786058319</v>
      </c>
      <c r="J29" s="180">
        <f>J18+J28</f>
        <v>73.710000000000008</v>
      </c>
      <c r="K29" s="178"/>
      <c r="L29" s="178"/>
      <c r="M29" s="178"/>
      <c r="N29" s="180">
        <v>30</v>
      </c>
      <c r="O29" s="178"/>
      <c r="P29" s="181"/>
    </row>
    <row r="31" spans="1:16" hidden="1"/>
    <row r="32" spans="1:16" hidden="1">
      <c r="H32" s="48"/>
      <c r="I32" s="48"/>
    </row>
    <row r="34" spans="2:9">
      <c r="B34" s="147" t="s">
        <v>402</v>
      </c>
      <c r="C34" s="8"/>
      <c r="H34" s="48"/>
      <c r="I34" s="48"/>
    </row>
    <row r="35" spans="2:9">
      <c r="B35" s="8"/>
      <c r="C35" s="8"/>
    </row>
    <row r="36" spans="2:9">
      <c r="B36" s="147" t="s">
        <v>403</v>
      </c>
      <c r="C36" s="182">
        <v>2006768773</v>
      </c>
      <c r="H36" s="48"/>
      <c r="I36" s="48"/>
    </row>
    <row r="37" spans="2:9">
      <c r="B37" s="8" t="s">
        <v>404</v>
      </c>
      <c r="C37" s="183">
        <v>1711411000</v>
      </c>
      <c r="H37" s="48"/>
      <c r="I37" s="48"/>
    </row>
    <row r="38" spans="2:9">
      <c r="B38" s="8" t="s">
        <v>405</v>
      </c>
      <c r="C38" s="183">
        <f>C36-1711411000</f>
        <v>295357773</v>
      </c>
    </row>
    <row r="39" spans="2:9">
      <c r="B39" s="184"/>
      <c r="C39" s="8"/>
    </row>
    <row r="40" spans="2:9">
      <c r="B40" s="185" t="s">
        <v>406</v>
      </c>
      <c r="C40" s="8"/>
    </row>
    <row r="41" spans="2:9">
      <c r="B41" s="184"/>
      <c r="C41" s="8"/>
    </row>
    <row r="42" spans="2:9">
      <c r="B42" s="147" t="s">
        <v>407</v>
      </c>
      <c r="C42" s="182">
        <v>1454699000</v>
      </c>
    </row>
    <row r="43" spans="2:9">
      <c r="B43" s="8" t="s">
        <v>408</v>
      </c>
      <c r="C43" s="183">
        <v>85571000</v>
      </c>
    </row>
    <row r="44" spans="2:9">
      <c r="B44" s="8" t="s">
        <v>409</v>
      </c>
      <c r="C44" s="183">
        <v>171141000</v>
      </c>
    </row>
    <row r="45" spans="2:9">
      <c r="B45" s="186"/>
      <c r="C45" s="186"/>
    </row>
    <row r="46" spans="2:9">
      <c r="B46" s="186"/>
      <c r="C46" s="186"/>
    </row>
    <row r="48" spans="2:9">
      <c r="C48" s="48"/>
    </row>
  </sheetData>
  <mergeCells count="14">
    <mergeCell ref="C4:P4"/>
    <mergeCell ref="C5:C6"/>
    <mergeCell ref="D5:D6"/>
    <mergeCell ref="E5:F5"/>
    <mergeCell ref="G5:G6"/>
    <mergeCell ref="H5:H6"/>
    <mergeCell ref="I5:I6"/>
    <mergeCell ref="J5:K5"/>
    <mergeCell ref="L5:P5"/>
    <mergeCell ref="A7:A17"/>
    <mergeCell ref="B7:B17"/>
    <mergeCell ref="A19:A27"/>
    <mergeCell ref="B19:B27"/>
    <mergeCell ref="A4:B6"/>
  </mergeCells>
  <pageMargins left="0.70866141732283472" right="0.70866141732283472" top="0.78740157480314965" bottom="0.78740157480314965" header="0.31496062992125984" footer="0.31496062992125984"/>
  <pageSetup paperSize="8" scale="71"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1"/>
  <sheetViews>
    <sheetView zoomScaleNormal="100" workbookViewId="0">
      <pane ySplit="4" topLeftCell="A5" activePane="bottomLeft" state="frozen"/>
      <selection pane="bottomLeft" activeCell="A77" sqref="A77"/>
    </sheetView>
  </sheetViews>
  <sheetFormatPr defaultColWidth="16" defaultRowHeight="12"/>
  <cols>
    <col min="1" max="1" width="29.5703125" style="1" customWidth="1"/>
    <col min="2" max="2" width="13.28515625" style="1" customWidth="1"/>
    <col min="3" max="3" width="18.140625" style="1" customWidth="1"/>
    <col min="4" max="4" width="17.140625" style="1" customWidth="1"/>
    <col min="5" max="5" width="26.7109375" style="6" customWidth="1"/>
    <col min="6" max="6" width="11.85546875" style="1" customWidth="1"/>
    <col min="7" max="7" width="10.7109375" style="1" customWidth="1"/>
    <col min="8" max="8" width="10.28515625" style="1" customWidth="1"/>
    <col min="9" max="9" width="11.28515625" style="1" customWidth="1"/>
    <col min="10" max="10" width="26.42578125" style="1" customWidth="1"/>
    <col min="11" max="16384" width="16" style="1"/>
  </cols>
  <sheetData>
    <row r="1" spans="1:10" ht="23.45" customHeight="1">
      <c r="A1" s="145" t="s">
        <v>540</v>
      </c>
      <c r="B1" s="11"/>
      <c r="C1" s="11"/>
      <c r="D1" s="11"/>
      <c r="E1" s="12"/>
      <c r="F1" s="11"/>
      <c r="G1" s="11"/>
      <c r="H1" s="11"/>
      <c r="I1" s="11"/>
    </row>
    <row r="2" spans="1:10" ht="14.25" customHeight="1" thickBot="1">
      <c r="A2" s="145"/>
      <c r="B2" s="11"/>
      <c r="C2" s="11"/>
      <c r="D2" s="11"/>
      <c r="E2" s="12"/>
      <c r="F2" s="11"/>
      <c r="G2" s="11"/>
      <c r="H2" s="11"/>
      <c r="I2" s="11"/>
    </row>
    <row r="3" spans="1:10" ht="15.75" customHeight="1">
      <c r="A3" s="359" t="s">
        <v>141</v>
      </c>
      <c r="B3" s="361" t="s">
        <v>11</v>
      </c>
      <c r="C3" s="359" t="s">
        <v>1</v>
      </c>
      <c r="D3" s="357"/>
      <c r="E3" s="358"/>
      <c r="F3" s="356" t="s">
        <v>541</v>
      </c>
      <c r="G3" s="357"/>
      <c r="H3" s="357"/>
      <c r="I3" s="358"/>
    </row>
    <row r="4" spans="1:10" ht="55.9" customHeight="1" thickBot="1">
      <c r="A4" s="360"/>
      <c r="B4" s="362"/>
      <c r="C4" s="187" t="s">
        <v>8</v>
      </c>
      <c r="D4" s="188" t="s">
        <v>10</v>
      </c>
      <c r="E4" s="189" t="s">
        <v>9</v>
      </c>
      <c r="F4" s="190" t="s">
        <v>18</v>
      </c>
      <c r="G4" s="188" t="s">
        <v>2</v>
      </c>
      <c r="H4" s="188" t="s">
        <v>4</v>
      </c>
      <c r="I4" s="189" t="s">
        <v>3</v>
      </c>
      <c r="J4" s="10"/>
    </row>
    <row r="5" spans="1:10" ht="63.75">
      <c r="A5" s="78" t="s">
        <v>312</v>
      </c>
      <c r="B5" s="191"/>
      <c r="C5" s="228" t="s">
        <v>293</v>
      </c>
      <c r="D5" s="229" t="s">
        <v>313</v>
      </c>
      <c r="E5" s="86" t="s">
        <v>312</v>
      </c>
      <c r="F5" s="192"/>
      <c r="G5" s="193"/>
      <c r="H5" s="193"/>
      <c r="I5" s="194"/>
      <c r="J5" s="10"/>
    </row>
    <row r="6" spans="1:10" ht="25.5">
      <c r="A6" s="90" t="s">
        <v>310</v>
      </c>
      <c r="B6" s="195"/>
      <c r="C6" s="230" t="s">
        <v>293</v>
      </c>
      <c r="D6" s="231" t="s">
        <v>311</v>
      </c>
      <c r="E6" s="98" t="s">
        <v>310</v>
      </c>
      <c r="F6" s="196"/>
      <c r="G6" s="197"/>
      <c r="H6" s="197"/>
      <c r="I6" s="198"/>
      <c r="J6" s="10"/>
    </row>
    <row r="7" spans="1:10" ht="25.5">
      <c r="A7" s="90" t="s">
        <v>308</v>
      </c>
      <c r="B7" s="195"/>
      <c r="C7" s="230" t="s">
        <v>293</v>
      </c>
      <c r="D7" s="231" t="s">
        <v>309</v>
      </c>
      <c r="E7" s="98" t="s">
        <v>308</v>
      </c>
      <c r="F7" s="196"/>
      <c r="G7" s="197"/>
      <c r="H7" s="197"/>
      <c r="I7" s="198"/>
      <c r="J7" s="10"/>
    </row>
    <row r="8" spans="1:10" ht="38.25">
      <c r="A8" s="90" t="s">
        <v>306</v>
      </c>
      <c r="B8" s="195"/>
      <c r="C8" s="230" t="s">
        <v>293</v>
      </c>
      <c r="D8" s="231" t="s">
        <v>307</v>
      </c>
      <c r="E8" s="98" t="s">
        <v>306</v>
      </c>
      <c r="F8" s="196"/>
      <c r="G8" s="197"/>
      <c r="H8" s="197"/>
      <c r="I8" s="198"/>
      <c r="J8" s="10"/>
    </row>
    <row r="9" spans="1:10" ht="51">
      <c r="A9" s="90" t="s">
        <v>304</v>
      </c>
      <c r="B9" s="195"/>
      <c r="C9" s="230" t="s">
        <v>293</v>
      </c>
      <c r="D9" s="231" t="s">
        <v>305</v>
      </c>
      <c r="E9" s="98" t="s">
        <v>304</v>
      </c>
      <c r="F9" s="196"/>
      <c r="G9" s="197"/>
      <c r="H9" s="197"/>
      <c r="I9" s="198"/>
      <c r="J9" s="10"/>
    </row>
    <row r="10" spans="1:10" ht="38.25">
      <c r="A10" s="90" t="s">
        <v>302</v>
      </c>
      <c r="B10" s="195"/>
      <c r="C10" s="230" t="s">
        <v>293</v>
      </c>
      <c r="D10" s="231" t="s">
        <v>303</v>
      </c>
      <c r="E10" s="98" t="s">
        <v>302</v>
      </c>
      <c r="F10" s="196"/>
      <c r="G10" s="197"/>
      <c r="H10" s="197"/>
      <c r="I10" s="198"/>
      <c r="J10" s="10"/>
    </row>
    <row r="11" spans="1:10" ht="38.25">
      <c r="A11" s="90" t="s">
        <v>300</v>
      </c>
      <c r="B11" s="195"/>
      <c r="C11" s="230" t="s">
        <v>293</v>
      </c>
      <c r="D11" s="231" t="s">
        <v>301</v>
      </c>
      <c r="E11" s="98" t="s">
        <v>300</v>
      </c>
      <c r="F11" s="196"/>
      <c r="G11" s="197"/>
      <c r="H11" s="197"/>
      <c r="I11" s="198"/>
      <c r="J11" s="10"/>
    </row>
    <row r="12" spans="1:10" ht="25.5">
      <c r="A12" s="90" t="s">
        <v>298</v>
      </c>
      <c r="B12" s="195"/>
      <c r="C12" s="230" t="s">
        <v>293</v>
      </c>
      <c r="D12" s="231" t="s">
        <v>299</v>
      </c>
      <c r="E12" s="98" t="s">
        <v>298</v>
      </c>
      <c r="F12" s="196"/>
      <c r="G12" s="197"/>
      <c r="H12" s="197"/>
      <c r="I12" s="198"/>
      <c r="J12" s="10"/>
    </row>
    <row r="13" spans="1:10" ht="38.25">
      <c r="A13" s="90" t="s">
        <v>296</v>
      </c>
      <c r="B13" s="195"/>
      <c r="C13" s="230" t="s">
        <v>293</v>
      </c>
      <c r="D13" s="231" t="s">
        <v>297</v>
      </c>
      <c r="E13" s="98" t="s">
        <v>296</v>
      </c>
      <c r="F13" s="196"/>
      <c r="G13" s="197"/>
      <c r="H13" s="197"/>
      <c r="I13" s="198"/>
      <c r="J13" s="10"/>
    </row>
    <row r="14" spans="1:10" ht="51">
      <c r="A14" s="90" t="s">
        <v>294</v>
      </c>
      <c r="B14" s="195"/>
      <c r="C14" s="230" t="s">
        <v>293</v>
      </c>
      <c r="D14" s="231" t="s">
        <v>295</v>
      </c>
      <c r="E14" s="98" t="s">
        <v>294</v>
      </c>
      <c r="F14" s="196"/>
      <c r="G14" s="197"/>
      <c r="H14" s="197"/>
      <c r="I14" s="198"/>
      <c r="J14" s="10"/>
    </row>
    <row r="15" spans="1:10" ht="38.25">
      <c r="A15" s="90" t="s">
        <v>291</v>
      </c>
      <c r="B15" s="195"/>
      <c r="C15" s="230" t="s">
        <v>293</v>
      </c>
      <c r="D15" s="231" t="s">
        <v>292</v>
      </c>
      <c r="E15" s="98" t="s">
        <v>291</v>
      </c>
      <c r="F15" s="196"/>
      <c r="G15" s="197"/>
      <c r="H15" s="197"/>
      <c r="I15" s="198"/>
      <c r="J15" s="10"/>
    </row>
    <row r="16" spans="1:10" ht="51">
      <c r="A16" s="90" t="s">
        <v>289</v>
      </c>
      <c r="B16" s="195"/>
      <c r="C16" s="230" t="s">
        <v>497</v>
      </c>
      <c r="D16" s="231" t="s">
        <v>290</v>
      </c>
      <c r="E16" s="98" t="s">
        <v>289</v>
      </c>
      <c r="F16" s="196"/>
      <c r="G16" s="197"/>
      <c r="H16" s="197"/>
      <c r="I16" s="198"/>
      <c r="J16" s="10"/>
    </row>
    <row r="17" spans="1:10" ht="51">
      <c r="A17" s="90" t="s">
        <v>287</v>
      </c>
      <c r="B17" s="195"/>
      <c r="C17" s="230" t="s">
        <v>497</v>
      </c>
      <c r="D17" s="231" t="s">
        <v>288</v>
      </c>
      <c r="E17" s="98" t="s">
        <v>287</v>
      </c>
      <c r="F17" s="196"/>
      <c r="G17" s="197"/>
      <c r="H17" s="197"/>
      <c r="I17" s="198"/>
      <c r="J17" s="10"/>
    </row>
    <row r="18" spans="1:10" ht="25.5">
      <c r="A18" s="90" t="s">
        <v>285</v>
      </c>
      <c r="B18" s="199"/>
      <c r="C18" s="230" t="s">
        <v>497</v>
      </c>
      <c r="D18" s="232" t="s">
        <v>286</v>
      </c>
      <c r="E18" s="98" t="s">
        <v>285</v>
      </c>
      <c r="F18" s="196"/>
      <c r="G18" s="197"/>
      <c r="H18" s="197"/>
      <c r="I18" s="198"/>
      <c r="J18" s="10"/>
    </row>
    <row r="19" spans="1:10" ht="76.5">
      <c r="A19" s="90" t="s">
        <v>283</v>
      </c>
      <c r="B19" s="195"/>
      <c r="C19" s="230" t="s">
        <v>497</v>
      </c>
      <c r="D19" s="231" t="s">
        <v>284</v>
      </c>
      <c r="E19" s="98" t="s">
        <v>283</v>
      </c>
      <c r="F19" s="196"/>
      <c r="G19" s="197"/>
      <c r="H19" s="197"/>
      <c r="I19" s="198"/>
      <c r="J19" s="10"/>
    </row>
    <row r="20" spans="1:10" ht="25.5">
      <c r="A20" s="90" t="s">
        <v>281</v>
      </c>
      <c r="B20" s="195"/>
      <c r="C20" s="230" t="s">
        <v>497</v>
      </c>
      <c r="D20" s="231" t="s">
        <v>282</v>
      </c>
      <c r="E20" s="98" t="s">
        <v>281</v>
      </c>
      <c r="F20" s="196"/>
      <c r="G20" s="197"/>
      <c r="H20" s="197"/>
      <c r="I20" s="198"/>
      <c r="J20" s="10"/>
    </row>
    <row r="21" spans="1:10" ht="63.75">
      <c r="A21" s="90" t="s">
        <v>279</v>
      </c>
      <c r="B21" s="195"/>
      <c r="C21" s="230" t="s">
        <v>497</v>
      </c>
      <c r="D21" s="231" t="s">
        <v>280</v>
      </c>
      <c r="E21" s="98" t="s">
        <v>279</v>
      </c>
      <c r="F21" s="196"/>
      <c r="G21" s="197"/>
      <c r="H21" s="197"/>
      <c r="I21" s="198"/>
      <c r="J21" s="10"/>
    </row>
    <row r="22" spans="1:10" ht="25.5">
      <c r="A22" s="90" t="s">
        <v>277</v>
      </c>
      <c r="B22" s="195"/>
      <c r="C22" s="230" t="s">
        <v>497</v>
      </c>
      <c r="D22" s="231" t="s">
        <v>278</v>
      </c>
      <c r="E22" s="98" t="s">
        <v>277</v>
      </c>
      <c r="F22" s="196"/>
      <c r="G22" s="197"/>
      <c r="H22" s="197"/>
      <c r="I22" s="198"/>
      <c r="J22" s="10"/>
    </row>
    <row r="23" spans="1:10" ht="76.5">
      <c r="A23" s="90" t="s">
        <v>275</v>
      </c>
      <c r="B23" s="195"/>
      <c r="C23" s="230" t="s">
        <v>497</v>
      </c>
      <c r="D23" s="231" t="s">
        <v>276</v>
      </c>
      <c r="E23" s="98" t="s">
        <v>275</v>
      </c>
      <c r="F23" s="196"/>
      <c r="G23" s="197"/>
      <c r="H23" s="197"/>
      <c r="I23" s="198"/>
      <c r="J23" s="10"/>
    </row>
    <row r="24" spans="1:10" ht="51">
      <c r="A24" s="90" t="s">
        <v>273</v>
      </c>
      <c r="B24" s="195"/>
      <c r="C24" s="230" t="s">
        <v>497</v>
      </c>
      <c r="D24" s="231" t="s">
        <v>274</v>
      </c>
      <c r="E24" s="98" t="s">
        <v>273</v>
      </c>
      <c r="F24" s="196"/>
      <c r="G24" s="197"/>
      <c r="H24" s="197"/>
      <c r="I24" s="198"/>
      <c r="J24" s="10"/>
    </row>
    <row r="25" spans="1:10" ht="63.75">
      <c r="A25" s="90" t="s">
        <v>271</v>
      </c>
      <c r="B25" s="195"/>
      <c r="C25" s="230" t="s">
        <v>497</v>
      </c>
      <c r="D25" s="231" t="s">
        <v>272</v>
      </c>
      <c r="E25" s="98" t="s">
        <v>271</v>
      </c>
      <c r="F25" s="196"/>
      <c r="G25" s="197"/>
      <c r="H25" s="197"/>
      <c r="I25" s="198"/>
      <c r="J25" s="10"/>
    </row>
    <row r="26" spans="1:10" ht="51">
      <c r="A26" s="90" t="s">
        <v>269</v>
      </c>
      <c r="B26" s="195"/>
      <c r="C26" s="230" t="s">
        <v>497</v>
      </c>
      <c r="D26" s="231" t="s">
        <v>270</v>
      </c>
      <c r="E26" s="98" t="s">
        <v>269</v>
      </c>
      <c r="F26" s="196"/>
      <c r="G26" s="197"/>
      <c r="H26" s="197"/>
      <c r="I26" s="198"/>
      <c r="J26" s="10"/>
    </row>
    <row r="27" spans="1:10" ht="89.25">
      <c r="A27" s="90" t="s">
        <v>267</v>
      </c>
      <c r="B27" s="195"/>
      <c r="C27" s="230" t="s">
        <v>497</v>
      </c>
      <c r="D27" s="231" t="s">
        <v>268</v>
      </c>
      <c r="E27" s="98" t="s">
        <v>267</v>
      </c>
      <c r="F27" s="196"/>
      <c r="G27" s="197"/>
      <c r="H27" s="197"/>
      <c r="I27" s="198"/>
      <c r="J27" s="10"/>
    </row>
    <row r="28" spans="1:10" ht="102">
      <c r="A28" s="90" t="s">
        <v>264</v>
      </c>
      <c r="B28" s="195"/>
      <c r="C28" s="230" t="s">
        <v>497</v>
      </c>
      <c r="D28" s="231" t="s">
        <v>265</v>
      </c>
      <c r="E28" s="98" t="s">
        <v>264</v>
      </c>
      <c r="F28" s="196"/>
      <c r="G28" s="197"/>
      <c r="H28" s="197"/>
      <c r="I28" s="198"/>
      <c r="J28" s="10"/>
    </row>
    <row r="29" spans="1:10" ht="25.5">
      <c r="A29" s="90" t="s">
        <v>262</v>
      </c>
      <c r="B29" s="200"/>
      <c r="C29" s="233" t="s">
        <v>498</v>
      </c>
      <c r="D29" s="234" t="s">
        <v>263</v>
      </c>
      <c r="E29" s="98" t="s">
        <v>262</v>
      </c>
      <c r="F29" s="196"/>
      <c r="G29" s="197"/>
      <c r="H29" s="197"/>
      <c r="I29" s="198"/>
      <c r="J29" s="10"/>
    </row>
    <row r="30" spans="1:10" ht="38.25">
      <c r="A30" s="90" t="s">
        <v>260</v>
      </c>
      <c r="B30" s="195"/>
      <c r="C30" s="233" t="s">
        <v>498</v>
      </c>
      <c r="D30" s="231" t="s">
        <v>261</v>
      </c>
      <c r="E30" s="98" t="s">
        <v>260</v>
      </c>
      <c r="F30" s="196"/>
      <c r="G30" s="197"/>
      <c r="H30" s="197"/>
      <c r="I30" s="198"/>
      <c r="J30" s="10"/>
    </row>
    <row r="31" spans="1:10" ht="38.25">
      <c r="A31" s="90" t="s">
        <v>258</v>
      </c>
      <c r="B31" s="195"/>
      <c r="C31" s="230" t="s">
        <v>499</v>
      </c>
      <c r="D31" s="231" t="s">
        <v>257</v>
      </c>
      <c r="E31" s="98" t="s">
        <v>256</v>
      </c>
      <c r="F31" s="196"/>
      <c r="G31" s="197"/>
      <c r="H31" s="197"/>
      <c r="I31" s="198"/>
      <c r="J31" s="10"/>
    </row>
    <row r="32" spans="1:10" ht="51">
      <c r="A32" s="90" t="s">
        <v>255</v>
      </c>
      <c r="B32" s="195"/>
      <c r="C32" s="230" t="s">
        <v>499</v>
      </c>
      <c r="D32" s="231" t="s">
        <v>254</v>
      </c>
      <c r="E32" s="98" t="s">
        <v>253</v>
      </c>
      <c r="F32" s="196"/>
      <c r="G32" s="197"/>
      <c r="H32" s="197"/>
      <c r="I32" s="198"/>
      <c r="J32" s="10"/>
    </row>
    <row r="33" spans="1:10" ht="51">
      <c r="A33" s="90" t="s">
        <v>252</v>
      </c>
      <c r="B33" s="195"/>
      <c r="C33" s="230" t="s">
        <v>499</v>
      </c>
      <c r="D33" s="231" t="s">
        <v>251</v>
      </c>
      <c r="E33" s="98" t="s">
        <v>250</v>
      </c>
      <c r="F33" s="196"/>
      <c r="G33" s="197"/>
      <c r="H33" s="197"/>
      <c r="I33" s="198"/>
      <c r="J33" s="10"/>
    </row>
    <row r="34" spans="1:10" ht="102">
      <c r="A34" s="90" t="s">
        <v>249</v>
      </c>
      <c r="B34" s="195"/>
      <c r="C34" s="230" t="s">
        <v>499</v>
      </c>
      <c r="D34" s="231" t="s">
        <v>248</v>
      </c>
      <c r="E34" s="98" t="s">
        <v>247</v>
      </c>
      <c r="F34" s="196"/>
      <c r="G34" s="197"/>
      <c r="H34" s="197"/>
      <c r="I34" s="198"/>
      <c r="J34" s="10"/>
    </row>
    <row r="35" spans="1:10" ht="38.25">
      <c r="A35" s="90" t="s">
        <v>246</v>
      </c>
      <c r="B35" s="195"/>
      <c r="C35" s="230" t="s">
        <v>499</v>
      </c>
      <c r="D35" s="231" t="s">
        <v>245</v>
      </c>
      <c r="E35" s="98" t="s">
        <v>244</v>
      </c>
      <c r="F35" s="196"/>
      <c r="G35" s="197"/>
      <c r="H35" s="197"/>
      <c r="I35" s="198"/>
      <c r="J35" s="10"/>
    </row>
    <row r="36" spans="1:10" ht="16.5" customHeight="1">
      <c r="A36" s="90" t="s">
        <v>243</v>
      </c>
      <c r="B36" s="195"/>
      <c r="C36" s="230" t="s">
        <v>499</v>
      </c>
      <c r="D36" s="231" t="s">
        <v>242</v>
      </c>
      <c r="E36" s="98" t="s">
        <v>241</v>
      </c>
      <c r="F36" s="196"/>
      <c r="G36" s="197"/>
      <c r="H36" s="197"/>
      <c r="I36" s="198"/>
      <c r="J36" s="10"/>
    </row>
    <row r="37" spans="1:10" ht="89.25">
      <c r="A37" s="90" t="s">
        <v>240</v>
      </c>
      <c r="B37" s="195"/>
      <c r="C37" s="230" t="s">
        <v>499</v>
      </c>
      <c r="D37" s="231" t="s">
        <v>239</v>
      </c>
      <c r="E37" s="98" t="s">
        <v>238</v>
      </c>
      <c r="F37" s="196"/>
      <c r="G37" s="197"/>
      <c r="H37" s="197"/>
      <c r="I37" s="198"/>
      <c r="J37" s="10"/>
    </row>
    <row r="38" spans="1:10" ht="51">
      <c r="A38" s="90" t="s">
        <v>237</v>
      </c>
      <c r="B38" s="195"/>
      <c r="C38" s="230" t="s">
        <v>499</v>
      </c>
      <c r="D38" s="231" t="s">
        <v>236</v>
      </c>
      <c r="E38" s="98" t="s">
        <v>235</v>
      </c>
      <c r="F38" s="196"/>
      <c r="G38" s="197"/>
      <c r="H38" s="197"/>
      <c r="I38" s="198"/>
      <c r="J38" s="10"/>
    </row>
    <row r="39" spans="1:10" ht="38.25">
      <c r="A39" s="90" t="s">
        <v>234</v>
      </c>
      <c r="B39" s="195"/>
      <c r="C39" s="230" t="s">
        <v>499</v>
      </c>
      <c r="D39" s="231" t="s">
        <v>233</v>
      </c>
      <c r="E39" s="98" t="s">
        <v>232</v>
      </c>
      <c r="F39" s="196"/>
      <c r="G39" s="197"/>
      <c r="H39" s="197"/>
      <c r="I39" s="198"/>
      <c r="J39" s="10"/>
    </row>
    <row r="40" spans="1:10" ht="51">
      <c r="A40" s="90" t="s">
        <v>231</v>
      </c>
      <c r="B40" s="195"/>
      <c r="C40" s="230" t="s">
        <v>499</v>
      </c>
      <c r="D40" s="231" t="s">
        <v>230</v>
      </c>
      <c r="E40" s="98" t="s">
        <v>229</v>
      </c>
      <c r="F40" s="196"/>
      <c r="G40" s="197"/>
      <c r="H40" s="197"/>
      <c r="I40" s="198"/>
      <c r="J40" s="10"/>
    </row>
    <row r="41" spans="1:10" ht="89.25">
      <c r="A41" s="90" t="s">
        <v>226</v>
      </c>
      <c r="B41" s="195"/>
      <c r="C41" s="230" t="s">
        <v>500</v>
      </c>
      <c r="D41" s="231" t="s">
        <v>227</v>
      </c>
      <c r="E41" s="98" t="s">
        <v>226</v>
      </c>
      <c r="F41" s="196"/>
      <c r="G41" s="197"/>
      <c r="H41" s="197"/>
      <c r="I41" s="198"/>
      <c r="J41" s="10"/>
    </row>
    <row r="42" spans="1:10" ht="25.5">
      <c r="A42" s="90" t="s">
        <v>224</v>
      </c>
      <c r="B42" s="195"/>
      <c r="C42" s="230" t="s">
        <v>500</v>
      </c>
      <c r="D42" s="231" t="s">
        <v>225</v>
      </c>
      <c r="E42" s="98" t="s">
        <v>224</v>
      </c>
      <c r="F42" s="196"/>
      <c r="G42" s="197"/>
      <c r="H42" s="197"/>
      <c r="I42" s="198"/>
      <c r="J42" s="10"/>
    </row>
    <row r="43" spans="1:10" ht="25.5">
      <c r="A43" s="90" t="s">
        <v>222</v>
      </c>
      <c r="B43" s="195"/>
      <c r="C43" s="230" t="s">
        <v>500</v>
      </c>
      <c r="D43" s="231" t="s">
        <v>223</v>
      </c>
      <c r="E43" s="98" t="s">
        <v>222</v>
      </c>
      <c r="F43" s="196"/>
      <c r="G43" s="197"/>
      <c r="H43" s="197"/>
      <c r="I43" s="198"/>
      <c r="J43" s="10"/>
    </row>
    <row r="44" spans="1:10" ht="25.5">
      <c r="A44" s="90" t="s">
        <v>220</v>
      </c>
      <c r="B44" s="195"/>
      <c r="C44" s="230" t="s">
        <v>500</v>
      </c>
      <c r="D44" s="231" t="s">
        <v>221</v>
      </c>
      <c r="E44" s="98" t="s">
        <v>220</v>
      </c>
      <c r="F44" s="196"/>
      <c r="G44" s="197"/>
      <c r="H44" s="197"/>
      <c r="I44" s="198"/>
      <c r="J44" s="10"/>
    </row>
    <row r="45" spans="1:10" ht="63.75">
      <c r="A45" s="90" t="s">
        <v>218</v>
      </c>
      <c r="B45" s="195"/>
      <c r="C45" s="230" t="s">
        <v>500</v>
      </c>
      <c r="D45" s="231" t="s">
        <v>219</v>
      </c>
      <c r="E45" s="98" t="s">
        <v>218</v>
      </c>
      <c r="F45" s="196"/>
      <c r="G45" s="197"/>
      <c r="H45" s="197"/>
      <c r="I45" s="198"/>
      <c r="J45" s="10"/>
    </row>
    <row r="46" spans="1:10" ht="63.75">
      <c r="A46" s="90" t="s">
        <v>216</v>
      </c>
      <c r="B46" s="195"/>
      <c r="C46" s="230" t="s">
        <v>500</v>
      </c>
      <c r="D46" s="231" t="s">
        <v>217</v>
      </c>
      <c r="E46" s="98" t="s">
        <v>216</v>
      </c>
      <c r="F46" s="196"/>
      <c r="G46" s="197"/>
      <c r="H46" s="197"/>
      <c r="I46" s="198"/>
      <c r="J46" s="10"/>
    </row>
    <row r="47" spans="1:10" ht="63.75">
      <c r="A47" s="90" t="s">
        <v>214</v>
      </c>
      <c r="B47" s="195"/>
      <c r="C47" s="230" t="s">
        <v>500</v>
      </c>
      <c r="D47" s="231" t="s">
        <v>215</v>
      </c>
      <c r="E47" s="98" t="s">
        <v>214</v>
      </c>
      <c r="F47" s="196"/>
      <c r="G47" s="197"/>
      <c r="H47" s="197"/>
      <c r="I47" s="198"/>
      <c r="J47" s="10"/>
    </row>
    <row r="48" spans="1:10" ht="12.75">
      <c r="A48" s="90" t="s">
        <v>212</v>
      </c>
      <c r="B48" s="195"/>
      <c r="C48" s="230" t="s">
        <v>500</v>
      </c>
      <c r="D48" s="231" t="s">
        <v>213</v>
      </c>
      <c r="E48" s="98" t="s">
        <v>212</v>
      </c>
      <c r="F48" s="196"/>
      <c r="G48" s="197"/>
      <c r="H48" s="197"/>
      <c r="I48" s="198"/>
      <c r="J48" s="10"/>
    </row>
    <row r="49" spans="1:10" ht="25.5">
      <c r="A49" s="90" t="s">
        <v>210</v>
      </c>
      <c r="B49" s="195"/>
      <c r="C49" s="230" t="s">
        <v>500</v>
      </c>
      <c r="D49" s="231" t="s">
        <v>211</v>
      </c>
      <c r="E49" s="98" t="s">
        <v>210</v>
      </c>
      <c r="F49" s="196"/>
      <c r="G49" s="197"/>
      <c r="H49" s="197"/>
      <c r="I49" s="198"/>
      <c r="J49" s="10"/>
    </row>
    <row r="50" spans="1:10" ht="12.75">
      <c r="A50" s="90" t="s">
        <v>208</v>
      </c>
      <c r="B50" s="195"/>
      <c r="C50" s="230" t="s">
        <v>500</v>
      </c>
      <c r="D50" s="231" t="s">
        <v>209</v>
      </c>
      <c r="E50" s="98" t="s">
        <v>208</v>
      </c>
      <c r="F50" s="196"/>
      <c r="G50" s="197"/>
      <c r="H50" s="197"/>
      <c r="I50" s="198"/>
      <c r="J50" s="10"/>
    </row>
    <row r="51" spans="1:10" ht="25.5">
      <c r="A51" s="90" t="s">
        <v>206</v>
      </c>
      <c r="B51" s="195"/>
      <c r="C51" s="230" t="s">
        <v>500</v>
      </c>
      <c r="D51" s="231" t="s">
        <v>207</v>
      </c>
      <c r="E51" s="98" t="s">
        <v>206</v>
      </c>
      <c r="F51" s="196"/>
      <c r="G51" s="197"/>
      <c r="H51" s="197"/>
      <c r="I51" s="198"/>
      <c r="J51" s="10"/>
    </row>
    <row r="52" spans="1:10" ht="25.5">
      <c r="A52" s="90" t="s">
        <v>204</v>
      </c>
      <c r="B52" s="195"/>
      <c r="C52" s="230" t="s">
        <v>500</v>
      </c>
      <c r="D52" s="231" t="s">
        <v>205</v>
      </c>
      <c r="E52" s="98" t="s">
        <v>204</v>
      </c>
      <c r="F52" s="201"/>
      <c r="G52" s="202"/>
      <c r="H52" s="202"/>
      <c r="I52" s="203"/>
    </row>
    <row r="53" spans="1:10" ht="12.75">
      <c r="A53" s="90" t="s">
        <v>202</v>
      </c>
      <c r="B53" s="195"/>
      <c r="C53" s="230" t="s">
        <v>500</v>
      </c>
      <c r="D53" s="231" t="s">
        <v>203</v>
      </c>
      <c r="E53" s="98" t="s">
        <v>202</v>
      </c>
      <c r="F53" s="201"/>
      <c r="G53" s="202"/>
      <c r="H53" s="202"/>
      <c r="I53" s="203"/>
    </row>
    <row r="54" spans="1:10" ht="25.5">
      <c r="A54" s="90" t="s">
        <v>200</v>
      </c>
      <c r="B54" s="195"/>
      <c r="C54" s="230" t="s">
        <v>500</v>
      </c>
      <c r="D54" s="231" t="s">
        <v>201</v>
      </c>
      <c r="E54" s="98" t="s">
        <v>200</v>
      </c>
      <c r="F54" s="201"/>
      <c r="G54" s="202"/>
      <c r="H54" s="202"/>
      <c r="I54" s="203"/>
    </row>
    <row r="55" spans="1:10" ht="25.5">
      <c r="A55" s="90" t="s">
        <v>198</v>
      </c>
      <c r="B55" s="195"/>
      <c r="C55" s="230" t="s">
        <v>500</v>
      </c>
      <c r="D55" s="231" t="s">
        <v>199</v>
      </c>
      <c r="E55" s="98" t="s">
        <v>198</v>
      </c>
      <c r="F55" s="201"/>
      <c r="G55" s="202"/>
      <c r="H55" s="202"/>
      <c r="I55" s="203"/>
    </row>
    <row r="56" spans="1:10" ht="51">
      <c r="A56" s="90" t="s">
        <v>196</v>
      </c>
      <c r="B56" s="195"/>
      <c r="C56" s="230" t="s">
        <v>500</v>
      </c>
      <c r="D56" s="231" t="s">
        <v>197</v>
      </c>
      <c r="E56" s="98" t="s">
        <v>196</v>
      </c>
      <c r="F56" s="201"/>
      <c r="G56" s="202"/>
      <c r="H56" s="202"/>
      <c r="I56" s="203"/>
    </row>
    <row r="57" spans="1:10" ht="51">
      <c r="A57" s="90" t="s">
        <v>193</v>
      </c>
      <c r="B57" s="195"/>
      <c r="C57" s="230" t="s">
        <v>501</v>
      </c>
      <c r="D57" s="231" t="s">
        <v>194</v>
      </c>
      <c r="E57" s="98" t="s">
        <v>193</v>
      </c>
      <c r="F57" s="201"/>
      <c r="G57" s="202"/>
      <c r="H57" s="202"/>
      <c r="I57" s="203"/>
    </row>
    <row r="58" spans="1:10" ht="51">
      <c r="A58" s="90" t="s">
        <v>191</v>
      </c>
      <c r="B58" s="195"/>
      <c r="C58" s="230" t="s">
        <v>501</v>
      </c>
      <c r="D58" s="231" t="s">
        <v>192</v>
      </c>
      <c r="E58" s="98" t="s">
        <v>191</v>
      </c>
      <c r="F58" s="201"/>
      <c r="G58" s="202"/>
      <c r="H58" s="202"/>
      <c r="I58" s="203"/>
    </row>
    <row r="59" spans="1:10" ht="25.5">
      <c r="A59" s="90" t="s">
        <v>188</v>
      </c>
      <c r="B59" s="195"/>
      <c r="C59" s="230" t="s">
        <v>175</v>
      </c>
      <c r="D59" s="231" t="s">
        <v>189</v>
      </c>
      <c r="E59" s="98" t="s">
        <v>188</v>
      </c>
      <c r="F59" s="201"/>
      <c r="G59" s="202"/>
      <c r="H59" s="202"/>
      <c r="I59" s="203"/>
    </row>
    <row r="60" spans="1:10" ht="25.5">
      <c r="A60" s="90" t="s">
        <v>186</v>
      </c>
      <c r="B60" s="195"/>
      <c r="C60" s="230" t="s">
        <v>175</v>
      </c>
      <c r="D60" s="231" t="s">
        <v>187</v>
      </c>
      <c r="E60" s="98" t="s">
        <v>186</v>
      </c>
      <c r="F60" s="201"/>
      <c r="G60" s="202"/>
      <c r="H60" s="202"/>
      <c r="I60" s="203"/>
    </row>
    <row r="61" spans="1:10" ht="25.5">
      <c r="A61" s="90" t="s">
        <v>184</v>
      </c>
      <c r="B61" s="195"/>
      <c r="C61" s="230" t="s">
        <v>175</v>
      </c>
      <c r="D61" s="231" t="s">
        <v>185</v>
      </c>
      <c r="E61" s="98" t="s">
        <v>184</v>
      </c>
      <c r="F61" s="201"/>
      <c r="G61" s="202"/>
      <c r="H61" s="202"/>
      <c r="I61" s="203"/>
    </row>
    <row r="62" spans="1:10" ht="38.25">
      <c r="A62" s="90" t="s">
        <v>182</v>
      </c>
      <c r="B62" s="195"/>
      <c r="C62" s="230" t="s">
        <v>175</v>
      </c>
      <c r="D62" s="231" t="s">
        <v>183</v>
      </c>
      <c r="E62" s="98" t="s">
        <v>182</v>
      </c>
      <c r="F62" s="201"/>
      <c r="G62" s="202"/>
      <c r="H62" s="202"/>
      <c r="I62" s="203"/>
    </row>
    <row r="63" spans="1:10" ht="63.75">
      <c r="A63" s="90" t="s">
        <v>180</v>
      </c>
      <c r="B63" s="195"/>
      <c r="C63" s="230" t="s">
        <v>175</v>
      </c>
      <c r="D63" s="231" t="s">
        <v>181</v>
      </c>
      <c r="E63" s="98" t="s">
        <v>180</v>
      </c>
      <c r="F63" s="201"/>
      <c r="G63" s="202"/>
      <c r="H63" s="202"/>
      <c r="I63" s="203"/>
    </row>
    <row r="64" spans="1:10" ht="51">
      <c r="A64" s="90" t="s">
        <v>178</v>
      </c>
      <c r="B64" s="195"/>
      <c r="C64" s="230" t="s">
        <v>175</v>
      </c>
      <c r="D64" s="231" t="s">
        <v>179</v>
      </c>
      <c r="E64" s="98" t="s">
        <v>178</v>
      </c>
      <c r="F64" s="201"/>
      <c r="G64" s="202"/>
      <c r="H64" s="202"/>
      <c r="I64" s="203"/>
    </row>
    <row r="65" spans="1:9" ht="51">
      <c r="A65" s="90" t="s">
        <v>176</v>
      </c>
      <c r="B65" s="195"/>
      <c r="C65" s="230" t="s">
        <v>175</v>
      </c>
      <c r="D65" s="231" t="s">
        <v>177</v>
      </c>
      <c r="E65" s="98" t="s">
        <v>176</v>
      </c>
      <c r="F65" s="201"/>
      <c r="G65" s="202"/>
      <c r="H65" s="202"/>
      <c r="I65" s="203"/>
    </row>
    <row r="66" spans="1:9" ht="25.5">
      <c r="A66" s="90" t="s">
        <v>173</v>
      </c>
      <c r="B66" s="195"/>
      <c r="C66" s="230" t="s">
        <v>175</v>
      </c>
      <c r="D66" s="231" t="s">
        <v>174</v>
      </c>
      <c r="E66" s="98" t="s">
        <v>173</v>
      </c>
      <c r="F66" s="201"/>
      <c r="G66" s="202"/>
      <c r="H66" s="202"/>
      <c r="I66" s="203"/>
    </row>
    <row r="67" spans="1:9" ht="26.25" thickBot="1">
      <c r="A67" s="204" t="s">
        <v>172</v>
      </c>
      <c r="B67" s="205"/>
      <c r="C67" s="235" t="s">
        <v>502</v>
      </c>
      <c r="D67" s="206"/>
      <c r="E67" s="207"/>
      <c r="F67" s="208"/>
      <c r="G67" s="209"/>
      <c r="H67" s="209"/>
      <c r="I67" s="210"/>
    </row>
    <row r="68" spans="1:9" ht="12.75">
      <c r="A68" s="78" t="s">
        <v>420</v>
      </c>
      <c r="B68" s="211"/>
      <c r="C68" s="212"/>
      <c r="D68" s="213"/>
      <c r="E68" s="214"/>
      <c r="F68" s="215" t="s">
        <v>336</v>
      </c>
      <c r="G68" s="213"/>
      <c r="H68" s="213"/>
      <c r="I68" s="214"/>
    </row>
    <row r="69" spans="1:9" ht="12.75">
      <c r="A69" s="90" t="s">
        <v>421</v>
      </c>
      <c r="B69" s="216"/>
      <c r="C69" s="217"/>
      <c r="D69" s="202"/>
      <c r="E69" s="203"/>
      <c r="F69" s="218" t="s">
        <v>336</v>
      </c>
      <c r="G69" s="202"/>
      <c r="H69" s="202"/>
      <c r="I69" s="203"/>
    </row>
    <row r="70" spans="1:9" ht="25.5">
      <c r="A70" s="90" t="s">
        <v>422</v>
      </c>
      <c r="B70" s="216"/>
      <c r="C70" s="217"/>
      <c r="D70" s="202"/>
      <c r="E70" s="203"/>
      <c r="F70" s="218" t="s">
        <v>336</v>
      </c>
      <c r="G70" s="219" t="s">
        <v>336</v>
      </c>
      <c r="H70" s="202"/>
      <c r="I70" s="203"/>
    </row>
    <row r="71" spans="1:9" ht="12.75">
      <c r="A71" s="90" t="s">
        <v>423</v>
      </c>
      <c r="B71" s="216"/>
      <c r="C71" s="217"/>
      <c r="D71" s="202"/>
      <c r="E71" s="203"/>
      <c r="F71" s="218" t="s">
        <v>336</v>
      </c>
      <c r="G71" s="202"/>
      <c r="H71" s="202"/>
      <c r="I71" s="203"/>
    </row>
    <row r="72" spans="1:9" ht="12.75">
      <c r="A72" s="125" t="s">
        <v>424</v>
      </c>
      <c r="B72" s="216"/>
      <c r="C72" s="217"/>
      <c r="D72" s="202"/>
      <c r="E72" s="203"/>
      <c r="F72" s="218" t="s">
        <v>336</v>
      </c>
      <c r="G72" s="202"/>
      <c r="H72" s="202"/>
      <c r="I72" s="203"/>
    </row>
    <row r="73" spans="1:9" ht="13.5" thickBot="1">
      <c r="A73" s="220" t="s">
        <v>166</v>
      </c>
      <c r="B73" s="221"/>
      <c r="C73" s="222"/>
      <c r="D73" s="209"/>
      <c r="E73" s="210"/>
      <c r="F73" s="223" t="s">
        <v>336</v>
      </c>
      <c r="G73" s="209"/>
      <c r="H73" s="209"/>
      <c r="I73" s="210"/>
    </row>
    <row r="74" spans="1:9" ht="25.5">
      <c r="A74" s="131" t="s">
        <v>165</v>
      </c>
      <c r="B74" s="211"/>
      <c r="C74" s="212"/>
      <c r="D74" s="213"/>
      <c r="E74" s="214"/>
      <c r="F74" s="224"/>
      <c r="G74" s="213"/>
      <c r="H74" s="213"/>
      <c r="I74" s="214"/>
    </row>
    <row r="75" spans="1:9" ht="38.25">
      <c r="A75" s="125" t="s">
        <v>164</v>
      </c>
      <c r="B75" s="216"/>
      <c r="C75" s="217"/>
      <c r="D75" s="202"/>
      <c r="E75" s="203"/>
      <c r="F75" s="201"/>
      <c r="G75" s="202"/>
      <c r="H75" s="202"/>
      <c r="I75" s="203"/>
    </row>
    <row r="76" spans="1:9" ht="25.5">
      <c r="A76" s="125" t="s">
        <v>163</v>
      </c>
      <c r="B76" s="216"/>
      <c r="C76" s="217"/>
      <c r="D76" s="202"/>
      <c r="E76" s="203"/>
      <c r="F76" s="201"/>
      <c r="G76" s="219" t="s">
        <v>336</v>
      </c>
      <c r="H76" s="202"/>
      <c r="I76" s="203"/>
    </row>
    <row r="77" spans="1:9" ht="51">
      <c r="A77" s="125" t="s">
        <v>548</v>
      </c>
      <c r="B77" s="216"/>
      <c r="C77" s="217"/>
      <c r="D77" s="202"/>
      <c r="E77" s="203"/>
      <c r="F77" s="201"/>
      <c r="G77" s="202"/>
      <c r="H77" s="202"/>
      <c r="I77" s="203"/>
    </row>
    <row r="78" spans="1:9" ht="25.5">
      <c r="A78" s="125" t="s">
        <v>162</v>
      </c>
      <c r="B78" s="216"/>
      <c r="C78" s="217"/>
      <c r="D78" s="202"/>
      <c r="E78" s="203"/>
      <c r="F78" s="201"/>
      <c r="G78" s="219" t="s">
        <v>336</v>
      </c>
      <c r="H78" s="202"/>
      <c r="I78" s="203"/>
    </row>
    <row r="79" spans="1:9" ht="51">
      <c r="A79" s="125" t="s">
        <v>161</v>
      </c>
      <c r="B79" s="216"/>
      <c r="C79" s="217"/>
      <c r="D79" s="202"/>
      <c r="E79" s="203"/>
      <c r="F79" s="201"/>
      <c r="G79" s="202"/>
      <c r="H79" s="202"/>
      <c r="I79" s="203"/>
    </row>
    <row r="80" spans="1:9" ht="38.25">
      <c r="A80" s="125" t="s">
        <v>160</v>
      </c>
      <c r="B80" s="216"/>
      <c r="C80" s="217"/>
      <c r="D80" s="202"/>
      <c r="E80" s="203"/>
      <c r="F80" s="201"/>
      <c r="G80" s="219" t="s">
        <v>336</v>
      </c>
      <c r="H80" s="202"/>
      <c r="I80" s="203"/>
    </row>
    <row r="81" spans="1:9" ht="25.5">
      <c r="A81" s="125" t="s">
        <v>159</v>
      </c>
      <c r="B81" s="216"/>
      <c r="C81" s="217"/>
      <c r="D81" s="202"/>
      <c r="E81" s="203"/>
      <c r="F81" s="201"/>
      <c r="G81" s="202"/>
      <c r="H81" s="202"/>
      <c r="I81" s="203"/>
    </row>
    <row r="82" spans="1:9" ht="38.25">
      <c r="A82" s="125" t="s">
        <v>158</v>
      </c>
      <c r="B82" s="216"/>
      <c r="C82" s="217"/>
      <c r="D82" s="202"/>
      <c r="E82" s="203"/>
      <c r="F82" s="201"/>
      <c r="G82" s="202"/>
      <c r="H82" s="202"/>
      <c r="I82" s="203"/>
    </row>
    <row r="83" spans="1:9" ht="25.5">
      <c r="A83" s="125" t="s">
        <v>157</v>
      </c>
      <c r="B83" s="216"/>
      <c r="C83" s="217"/>
      <c r="D83" s="202"/>
      <c r="E83" s="203"/>
      <c r="F83" s="201"/>
      <c r="G83" s="202"/>
      <c r="H83" s="202"/>
      <c r="I83" s="203"/>
    </row>
    <row r="84" spans="1:9" ht="25.5">
      <c r="A84" s="125" t="s">
        <v>156</v>
      </c>
      <c r="B84" s="216"/>
      <c r="C84" s="217"/>
      <c r="D84" s="202"/>
      <c r="E84" s="203"/>
      <c r="F84" s="201"/>
      <c r="G84" s="202"/>
      <c r="H84" s="202"/>
      <c r="I84" s="203"/>
    </row>
    <row r="85" spans="1:9" ht="25.5">
      <c r="A85" s="125" t="s">
        <v>155</v>
      </c>
      <c r="B85" s="216"/>
      <c r="C85" s="217"/>
      <c r="D85" s="202"/>
      <c r="E85" s="203"/>
      <c r="F85" s="201"/>
      <c r="G85" s="219" t="s">
        <v>336</v>
      </c>
      <c r="H85" s="202"/>
      <c r="I85" s="203"/>
    </row>
    <row r="86" spans="1:9" ht="25.5">
      <c r="A86" s="125" t="s">
        <v>154</v>
      </c>
      <c r="B86" s="216"/>
      <c r="C86" s="217"/>
      <c r="D86" s="202"/>
      <c r="E86" s="203"/>
      <c r="F86" s="201"/>
      <c r="G86" s="219" t="s">
        <v>336</v>
      </c>
      <c r="H86" s="202"/>
      <c r="I86" s="203"/>
    </row>
    <row r="87" spans="1:9" ht="25.5">
      <c r="A87" s="125" t="s">
        <v>547</v>
      </c>
      <c r="B87" s="216"/>
      <c r="C87" s="217"/>
      <c r="D87" s="202"/>
      <c r="E87" s="203"/>
      <c r="F87" s="201"/>
      <c r="G87" s="219"/>
      <c r="H87" s="202"/>
      <c r="I87" s="203"/>
    </row>
    <row r="88" spans="1:9" ht="51">
      <c r="A88" s="125" t="s">
        <v>153</v>
      </c>
      <c r="B88" s="216"/>
      <c r="C88" s="217"/>
      <c r="D88" s="202"/>
      <c r="E88" s="203"/>
      <c r="F88" s="201"/>
      <c r="G88" s="202"/>
      <c r="H88" s="202"/>
      <c r="I88" s="203"/>
    </row>
    <row r="89" spans="1:9" ht="26.25" thickBot="1">
      <c r="A89" s="126" t="s">
        <v>152</v>
      </c>
      <c r="B89" s="225"/>
      <c r="C89" s="226"/>
      <c r="D89" s="206"/>
      <c r="E89" s="207"/>
      <c r="F89" s="227"/>
      <c r="G89" s="206"/>
      <c r="H89" s="206"/>
      <c r="I89" s="207"/>
    </row>
    <row r="90" spans="1:9" ht="60" customHeight="1">
      <c r="E90" s="1"/>
    </row>
    <row r="91" spans="1:9" ht="60" customHeight="1">
      <c r="E91" s="1"/>
    </row>
    <row r="92" spans="1:9" ht="60" customHeight="1">
      <c r="E92" s="1"/>
    </row>
    <row r="93" spans="1:9" ht="60" customHeight="1">
      <c r="E93" s="1"/>
    </row>
    <row r="94" spans="1:9" ht="60" customHeight="1">
      <c r="E94" s="1"/>
    </row>
    <row r="95" spans="1:9" ht="60" customHeight="1">
      <c r="E95" s="1"/>
    </row>
    <row r="96" spans="1:9" ht="60" customHeight="1">
      <c r="E96" s="1"/>
    </row>
    <row r="97" spans="5:5" ht="60" customHeight="1">
      <c r="E97" s="1"/>
    </row>
    <row r="98" spans="5:5" ht="60" customHeight="1">
      <c r="E98" s="1"/>
    </row>
    <row r="99" spans="5:5" ht="60" customHeight="1">
      <c r="E99" s="1"/>
    </row>
    <row r="100" spans="5:5" ht="60" customHeight="1">
      <c r="E100" s="1"/>
    </row>
    <row r="101" spans="5:5" ht="60" customHeight="1">
      <c r="E101" s="1"/>
    </row>
    <row r="102" spans="5:5" ht="60" customHeight="1">
      <c r="E102" s="1"/>
    </row>
    <row r="103" spans="5:5" ht="60" customHeight="1">
      <c r="E103" s="1"/>
    </row>
    <row r="104" spans="5:5" ht="60" customHeight="1">
      <c r="E104" s="1"/>
    </row>
    <row r="105" spans="5:5" ht="60" customHeight="1">
      <c r="E105" s="1"/>
    </row>
    <row r="106" spans="5:5" ht="60" customHeight="1">
      <c r="E106" s="1"/>
    </row>
    <row r="107" spans="5:5" ht="60" customHeight="1">
      <c r="E107" s="1"/>
    </row>
    <row r="108" spans="5:5" ht="60" customHeight="1">
      <c r="E108" s="1"/>
    </row>
    <row r="109" spans="5:5" ht="60" customHeight="1">
      <c r="E109" s="1"/>
    </row>
    <row r="110" spans="5:5" ht="60" customHeight="1">
      <c r="E110" s="1"/>
    </row>
    <row r="111" spans="5:5" ht="60" customHeight="1">
      <c r="E111" s="1"/>
    </row>
    <row r="112" spans="5:5" ht="60" customHeight="1">
      <c r="E112" s="1"/>
    </row>
    <row r="113" spans="5:5" ht="60" customHeight="1">
      <c r="E113" s="1"/>
    </row>
    <row r="114" spans="5:5" ht="60" customHeight="1">
      <c r="E114" s="1"/>
    </row>
    <row r="115" spans="5:5" ht="60" customHeight="1">
      <c r="E115" s="1"/>
    </row>
    <row r="116" spans="5:5" ht="60" customHeight="1">
      <c r="E116" s="1"/>
    </row>
    <row r="117" spans="5:5" ht="60" customHeight="1">
      <c r="E117" s="1"/>
    </row>
    <row r="118" spans="5:5" ht="60" customHeight="1">
      <c r="E118" s="1"/>
    </row>
    <row r="119" spans="5:5" ht="60" customHeight="1">
      <c r="E119" s="1"/>
    </row>
    <row r="120" spans="5:5" ht="60" customHeight="1">
      <c r="E120" s="1"/>
    </row>
    <row r="121" spans="5:5" ht="60" customHeight="1">
      <c r="E121" s="1"/>
    </row>
    <row r="122" spans="5:5" ht="60" customHeight="1">
      <c r="E122" s="1"/>
    </row>
    <row r="123" spans="5:5" ht="60" customHeight="1">
      <c r="E123" s="1"/>
    </row>
    <row r="124" spans="5:5" ht="60" customHeight="1">
      <c r="E124" s="1"/>
    </row>
    <row r="125" spans="5:5" ht="60" customHeight="1">
      <c r="E125" s="1"/>
    </row>
    <row r="126" spans="5:5" ht="60" customHeight="1">
      <c r="E126" s="1"/>
    </row>
    <row r="127" spans="5:5" ht="60" customHeight="1">
      <c r="E127" s="1"/>
    </row>
    <row r="128" spans="5:5" ht="60" customHeight="1">
      <c r="E128" s="1"/>
    </row>
    <row r="129" spans="5:5" ht="60" customHeight="1">
      <c r="E129" s="1"/>
    </row>
    <row r="130" spans="5:5" ht="60" customHeight="1">
      <c r="E130" s="1"/>
    </row>
    <row r="131" spans="5:5" ht="60" customHeight="1">
      <c r="E131" s="1"/>
    </row>
    <row r="132" spans="5:5" ht="60" customHeight="1">
      <c r="E132" s="1"/>
    </row>
    <row r="133" spans="5:5" ht="60" customHeight="1">
      <c r="E133" s="1"/>
    </row>
    <row r="134" spans="5:5" ht="60" customHeight="1">
      <c r="E134" s="1"/>
    </row>
    <row r="135" spans="5:5" ht="60" customHeight="1">
      <c r="E135" s="1"/>
    </row>
    <row r="136" spans="5:5" ht="60" customHeight="1">
      <c r="E136" s="1"/>
    </row>
    <row r="137" spans="5:5" ht="60" customHeight="1">
      <c r="E137" s="1"/>
    </row>
    <row r="138" spans="5:5" ht="60" customHeight="1">
      <c r="E138" s="1"/>
    </row>
    <row r="139" spans="5:5" ht="60" customHeight="1">
      <c r="E139" s="1"/>
    </row>
    <row r="140" spans="5:5" ht="60" customHeight="1">
      <c r="E140" s="1"/>
    </row>
    <row r="141" spans="5:5" ht="60" customHeight="1">
      <c r="E141" s="1"/>
    </row>
  </sheetData>
  <mergeCells count="4">
    <mergeCell ref="F3:I3"/>
    <mergeCell ref="C3:E3"/>
    <mergeCell ref="A3:A4"/>
    <mergeCell ref="B3:B4"/>
  </mergeCells>
  <pageMargins left="0.70866141732283472" right="0.70866141732283472" top="0.78740157480314965" bottom="0.78740157480314965" header="0.31496062992125984" footer="0.31496062992125984"/>
  <pageSetup paperSize="8" scale="8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9"/>
  <sheetViews>
    <sheetView zoomScaleNormal="100" workbookViewId="0">
      <pane ySplit="4" topLeftCell="A5" activePane="bottomLeft" state="frozen"/>
      <selection pane="bottomLeft" activeCell="A88" sqref="A88"/>
    </sheetView>
  </sheetViews>
  <sheetFormatPr defaultColWidth="8.85546875" defaultRowHeight="12"/>
  <cols>
    <col min="1" max="1" width="30.7109375" style="2" customWidth="1"/>
    <col min="2" max="2" width="19" style="2" customWidth="1"/>
    <col min="3" max="4" width="30.7109375" style="2" customWidth="1"/>
    <col min="5" max="16384" width="8.85546875" style="2"/>
  </cols>
  <sheetData>
    <row r="1" spans="1:4" ht="23.25" customHeight="1">
      <c r="A1" s="145" t="s">
        <v>542</v>
      </c>
    </row>
    <row r="2" spans="1:4" ht="13.5" customHeight="1" thickBot="1">
      <c r="A2" s="8"/>
    </row>
    <row r="3" spans="1:4" ht="15" customHeight="1">
      <c r="A3" s="363" t="s">
        <v>140</v>
      </c>
      <c r="B3" s="364"/>
      <c r="C3" s="365" t="s">
        <v>6</v>
      </c>
      <c r="D3" s="366"/>
    </row>
    <row r="4" spans="1:4" ht="25.9" customHeight="1" thickBot="1">
      <c r="A4" s="236" t="s">
        <v>0</v>
      </c>
      <c r="B4" s="237" t="s">
        <v>7</v>
      </c>
      <c r="C4" s="238" t="s">
        <v>12</v>
      </c>
      <c r="D4" s="237" t="s">
        <v>13</v>
      </c>
    </row>
    <row r="5" spans="1:4" ht="63.75">
      <c r="A5" s="78" t="s">
        <v>312</v>
      </c>
      <c r="B5" s="79"/>
      <c r="C5" s="239" t="s">
        <v>442</v>
      </c>
      <c r="D5" s="240" t="s">
        <v>493</v>
      </c>
    </row>
    <row r="6" spans="1:4" ht="38.25">
      <c r="A6" s="90" t="s">
        <v>310</v>
      </c>
      <c r="B6" s="91"/>
      <c r="C6" s="241" t="s">
        <v>443</v>
      </c>
      <c r="D6" s="242" t="s">
        <v>494</v>
      </c>
    </row>
    <row r="7" spans="1:4" ht="38.25">
      <c r="A7" s="90" t="s">
        <v>308</v>
      </c>
      <c r="B7" s="91"/>
      <c r="C7" s="241" t="s">
        <v>475</v>
      </c>
      <c r="D7" s="242" t="s">
        <v>474</v>
      </c>
    </row>
    <row r="8" spans="1:4" ht="38.25">
      <c r="A8" s="90" t="s">
        <v>306</v>
      </c>
      <c r="B8" s="91"/>
      <c r="C8" s="241" t="s">
        <v>445</v>
      </c>
      <c r="D8" s="242" t="s">
        <v>460</v>
      </c>
    </row>
    <row r="9" spans="1:4" ht="38.25">
      <c r="A9" s="90" t="s">
        <v>304</v>
      </c>
      <c r="B9" s="91"/>
      <c r="C9" s="241" t="s">
        <v>446</v>
      </c>
      <c r="D9" s="242" t="s">
        <v>466</v>
      </c>
    </row>
    <row r="10" spans="1:4" ht="38.25">
      <c r="A10" s="90" t="s">
        <v>302</v>
      </c>
      <c r="B10" s="91"/>
      <c r="C10" s="241" t="s">
        <v>447</v>
      </c>
      <c r="D10" s="242" t="s">
        <v>473</v>
      </c>
    </row>
    <row r="11" spans="1:4" ht="38.25">
      <c r="A11" s="90" t="s">
        <v>300</v>
      </c>
      <c r="B11" s="91"/>
      <c r="C11" s="241" t="s">
        <v>448</v>
      </c>
      <c r="D11" s="242" t="s">
        <v>458</v>
      </c>
    </row>
    <row r="12" spans="1:4" ht="38.25">
      <c r="A12" s="90" t="s">
        <v>298</v>
      </c>
      <c r="B12" s="91"/>
      <c r="C12" s="241" t="s">
        <v>449</v>
      </c>
      <c r="D12" s="242" t="s">
        <v>478</v>
      </c>
    </row>
    <row r="13" spans="1:4" ht="38.25">
      <c r="A13" s="90" t="s">
        <v>296</v>
      </c>
      <c r="B13" s="91"/>
      <c r="C13" s="241" t="s">
        <v>450</v>
      </c>
      <c r="D13" s="242" t="s">
        <v>496</v>
      </c>
    </row>
    <row r="14" spans="1:4" ht="51">
      <c r="A14" s="90" t="s">
        <v>294</v>
      </c>
      <c r="B14" s="91"/>
      <c r="C14" s="241" t="s">
        <v>475</v>
      </c>
      <c r="D14" s="242" t="s">
        <v>474</v>
      </c>
    </row>
    <row r="15" spans="1:4" ht="25.5">
      <c r="A15" s="90" t="s">
        <v>291</v>
      </c>
      <c r="B15" s="91"/>
      <c r="C15" s="241" t="s">
        <v>444</v>
      </c>
      <c r="D15" s="242"/>
    </row>
    <row r="16" spans="1:4" ht="51">
      <c r="A16" s="90" t="s">
        <v>193</v>
      </c>
      <c r="B16" s="91"/>
      <c r="C16" s="241" t="s">
        <v>443</v>
      </c>
      <c r="D16" s="243" t="s">
        <v>494</v>
      </c>
    </row>
    <row r="17" spans="1:4" ht="38.25">
      <c r="A17" s="90" t="s">
        <v>191</v>
      </c>
      <c r="B17" s="91"/>
      <c r="C17" s="241" t="s">
        <v>443</v>
      </c>
      <c r="D17" s="243" t="s">
        <v>495</v>
      </c>
    </row>
    <row r="18" spans="1:4" ht="38.25">
      <c r="A18" s="90" t="s">
        <v>262</v>
      </c>
      <c r="B18" s="105"/>
      <c r="C18" s="244" t="s">
        <v>452</v>
      </c>
      <c r="D18" s="245" t="s">
        <v>455</v>
      </c>
    </row>
    <row r="19" spans="1:4" ht="51">
      <c r="A19" s="90" t="s">
        <v>260</v>
      </c>
      <c r="B19" s="91"/>
      <c r="C19" s="244" t="s">
        <v>452</v>
      </c>
      <c r="D19" s="246" t="s">
        <v>456</v>
      </c>
    </row>
    <row r="20" spans="1:4" ht="38.25">
      <c r="A20" s="90" t="s">
        <v>258</v>
      </c>
      <c r="B20" s="91"/>
      <c r="C20" s="244" t="s">
        <v>452</v>
      </c>
      <c r="D20" s="247" t="s">
        <v>457</v>
      </c>
    </row>
    <row r="21" spans="1:4" ht="51">
      <c r="A21" s="90" t="s">
        <v>255</v>
      </c>
      <c r="B21" s="91"/>
      <c r="C21" s="241" t="s">
        <v>452</v>
      </c>
      <c r="D21" s="242" t="s">
        <v>456</v>
      </c>
    </row>
    <row r="22" spans="1:4" ht="38.25">
      <c r="A22" s="90" t="s">
        <v>252</v>
      </c>
      <c r="B22" s="91"/>
      <c r="C22" s="241" t="s">
        <v>448</v>
      </c>
      <c r="D22" s="242" t="s">
        <v>459</v>
      </c>
    </row>
    <row r="23" spans="1:4" ht="76.5">
      <c r="A23" s="90" t="s">
        <v>240</v>
      </c>
      <c r="B23" s="91"/>
      <c r="C23" s="241" t="s">
        <v>448</v>
      </c>
      <c r="D23" s="242" t="s">
        <v>458</v>
      </c>
    </row>
    <row r="24" spans="1:4" ht="89.25">
      <c r="A24" s="90" t="s">
        <v>249</v>
      </c>
      <c r="B24" s="91"/>
      <c r="C24" s="241" t="s">
        <v>451</v>
      </c>
      <c r="D24" s="242" t="s">
        <v>460</v>
      </c>
    </row>
    <row r="25" spans="1:4" ht="38.25">
      <c r="A25" s="90" t="s">
        <v>246</v>
      </c>
      <c r="B25" s="91"/>
      <c r="C25" s="241" t="s">
        <v>448</v>
      </c>
      <c r="D25" s="242" t="s">
        <v>461</v>
      </c>
    </row>
    <row r="26" spans="1:4" ht="51">
      <c r="A26" s="90" t="s">
        <v>243</v>
      </c>
      <c r="B26" s="91"/>
      <c r="C26" s="241" t="s">
        <v>448</v>
      </c>
      <c r="D26" s="242" t="s">
        <v>462</v>
      </c>
    </row>
    <row r="27" spans="1:4" ht="38.25">
      <c r="A27" s="90" t="s">
        <v>237</v>
      </c>
      <c r="B27" s="91"/>
      <c r="C27" s="241" t="s">
        <v>448</v>
      </c>
      <c r="D27" s="242" t="s">
        <v>463</v>
      </c>
    </row>
    <row r="28" spans="1:4" ht="38.25">
      <c r="A28" s="90" t="s">
        <v>234</v>
      </c>
      <c r="B28" s="91"/>
      <c r="C28" s="241" t="s">
        <v>448</v>
      </c>
      <c r="D28" s="242" t="s">
        <v>464</v>
      </c>
    </row>
    <row r="29" spans="1:4" ht="38.25">
      <c r="A29" s="90" t="s">
        <v>231</v>
      </c>
      <c r="B29" s="91"/>
      <c r="C29" s="241" t="s">
        <v>448</v>
      </c>
      <c r="D29" s="242" t="s">
        <v>458</v>
      </c>
    </row>
    <row r="30" spans="1:4" ht="51">
      <c r="A30" s="90" t="s">
        <v>289</v>
      </c>
      <c r="B30" s="91"/>
      <c r="C30" s="241" t="s">
        <v>446</v>
      </c>
      <c r="D30" s="242" t="s">
        <v>467</v>
      </c>
    </row>
    <row r="31" spans="1:4" ht="38.25">
      <c r="A31" s="90" t="s">
        <v>287</v>
      </c>
      <c r="B31" s="91"/>
      <c r="C31" s="241" t="s">
        <v>446</v>
      </c>
      <c r="D31" s="242" t="s">
        <v>468</v>
      </c>
    </row>
    <row r="32" spans="1:4" ht="25.5">
      <c r="A32" s="90" t="s">
        <v>285</v>
      </c>
      <c r="B32" s="102"/>
      <c r="C32" s="241" t="s">
        <v>446</v>
      </c>
      <c r="D32" s="242" t="s">
        <v>469</v>
      </c>
    </row>
    <row r="33" spans="1:4" ht="63.75">
      <c r="A33" s="90" t="s">
        <v>283</v>
      </c>
      <c r="B33" s="91"/>
      <c r="C33" s="241" t="s">
        <v>448</v>
      </c>
      <c r="D33" s="242" t="s">
        <v>465</v>
      </c>
    </row>
    <row r="34" spans="1:4" ht="25.5">
      <c r="A34" s="90" t="s">
        <v>281</v>
      </c>
      <c r="B34" s="91"/>
      <c r="C34" s="241" t="s">
        <v>446</v>
      </c>
      <c r="D34" s="242" t="s">
        <v>467</v>
      </c>
    </row>
    <row r="35" spans="1:4" ht="51">
      <c r="A35" s="90" t="s">
        <v>279</v>
      </c>
      <c r="B35" s="91"/>
      <c r="C35" s="241" t="s">
        <v>451</v>
      </c>
      <c r="D35" s="242" t="s">
        <v>460</v>
      </c>
    </row>
    <row r="36" spans="1:4" ht="25.5">
      <c r="A36" s="90" t="s">
        <v>277</v>
      </c>
      <c r="B36" s="91"/>
      <c r="C36" s="241" t="s">
        <v>446</v>
      </c>
      <c r="D36" s="242" t="s">
        <v>466</v>
      </c>
    </row>
    <row r="37" spans="1:4" ht="63.75">
      <c r="A37" s="90" t="s">
        <v>275</v>
      </c>
      <c r="B37" s="91"/>
      <c r="C37" s="241" t="s">
        <v>451</v>
      </c>
      <c r="D37" s="242" t="s">
        <v>470</v>
      </c>
    </row>
    <row r="38" spans="1:4" ht="51">
      <c r="A38" s="90" t="s">
        <v>273</v>
      </c>
      <c r="B38" s="91"/>
      <c r="C38" s="241" t="s">
        <v>447</v>
      </c>
      <c r="D38" s="242" t="s">
        <v>473</v>
      </c>
    </row>
    <row r="39" spans="1:4" ht="51">
      <c r="A39" s="90" t="s">
        <v>271</v>
      </c>
      <c r="B39" s="91"/>
      <c r="C39" s="241" t="s">
        <v>451</v>
      </c>
      <c r="D39" s="242" t="s">
        <v>471</v>
      </c>
    </row>
    <row r="40" spans="1:4" ht="51">
      <c r="A40" s="90" t="s">
        <v>269</v>
      </c>
      <c r="B40" s="91"/>
      <c r="C40" s="241" t="s">
        <v>451</v>
      </c>
      <c r="D40" s="242" t="s">
        <v>472</v>
      </c>
    </row>
    <row r="41" spans="1:4" ht="76.5">
      <c r="A41" s="90" t="s">
        <v>267</v>
      </c>
      <c r="B41" s="91"/>
      <c r="C41" s="241" t="s">
        <v>444</v>
      </c>
      <c r="D41" s="242" t="s">
        <v>476</v>
      </c>
    </row>
    <row r="42" spans="1:4" ht="76.5">
      <c r="A42" s="90" t="s">
        <v>264</v>
      </c>
      <c r="B42" s="91"/>
      <c r="C42" s="241" t="s">
        <v>444</v>
      </c>
      <c r="D42" s="242" t="s">
        <v>477</v>
      </c>
    </row>
    <row r="43" spans="1:4" ht="114.75">
      <c r="A43" s="90" t="s">
        <v>226</v>
      </c>
      <c r="B43" s="91"/>
      <c r="C43" s="241" t="s">
        <v>479</v>
      </c>
      <c r="D43" s="242" t="s">
        <v>480</v>
      </c>
    </row>
    <row r="44" spans="1:4" ht="114.75">
      <c r="A44" s="90" t="s">
        <v>224</v>
      </c>
      <c r="B44" s="91"/>
      <c r="C44" s="241" t="s">
        <v>479</v>
      </c>
      <c r="D44" s="242" t="s">
        <v>480</v>
      </c>
    </row>
    <row r="45" spans="1:4" ht="38.25">
      <c r="A45" s="90" t="s">
        <v>222</v>
      </c>
      <c r="B45" s="91"/>
      <c r="C45" s="241" t="s">
        <v>449</v>
      </c>
      <c r="D45" s="242" t="s">
        <v>481</v>
      </c>
    </row>
    <row r="46" spans="1:4" ht="38.25">
      <c r="A46" s="90" t="s">
        <v>220</v>
      </c>
      <c r="B46" s="91"/>
      <c r="C46" s="241" t="s">
        <v>449</v>
      </c>
      <c r="D46" s="242" t="s">
        <v>481</v>
      </c>
    </row>
    <row r="47" spans="1:4" ht="63.75">
      <c r="A47" s="90" t="s">
        <v>218</v>
      </c>
      <c r="B47" s="91"/>
      <c r="C47" s="241" t="s">
        <v>449</v>
      </c>
      <c r="D47" s="242" t="s">
        <v>482</v>
      </c>
    </row>
    <row r="48" spans="1:4" ht="63.75">
      <c r="A48" s="90" t="s">
        <v>216</v>
      </c>
      <c r="B48" s="91"/>
      <c r="C48" s="241" t="s">
        <v>449</v>
      </c>
      <c r="D48" s="242" t="s">
        <v>482</v>
      </c>
    </row>
    <row r="49" spans="1:4" ht="63.75">
      <c r="A49" s="90" t="s">
        <v>214</v>
      </c>
      <c r="B49" s="91"/>
      <c r="C49" s="241" t="s">
        <v>449</v>
      </c>
      <c r="D49" s="242" t="s">
        <v>482</v>
      </c>
    </row>
    <row r="50" spans="1:4" ht="25.5">
      <c r="A50" s="90" t="s">
        <v>212</v>
      </c>
      <c r="B50" s="91"/>
      <c r="C50" s="241" t="s">
        <v>449</v>
      </c>
      <c r="D50" s="242" t="s">
        <v>483</v>
      </c>
    </row>
    <row r="51" spans="1:4" ht="63.75">
      <c r="A51" s="90" t="s">
        <v>210</v>
      </c>
      <c r="B51" s="91"/>
      <c r="C51" s="241" t="s">
        <v>449</v>
      </c>
      <c r="D51" s="242" t="s">
        <v>484</v>
      </c>
    </row>
    <row r="52" spans="1:4" ht="25.5">
      <c r="A52" s="90" t="s">
        <v>208</v>
      </c>
      <c r="B52" s="91"/>
      <c r="C52" s="241" t="s">
        <v>449</v>
      </c>
      <c r="D52" s="242" t="s">
        <v>485</v>
      </c>
    </row>
    <row r="53" spans="1:4" ht="25.5">
      <c r="A53" s="90" t="s">
        <v>206</v>
      </c>
      <c r="B53" s="91"/>
      <c r="C53" s="166" t="s">
        <v>449</v>
      </c>
      <c r="D53" s="248" t="s">
        <v>485</v>
      </c>
    </row>
    <row r="54" spans="1:4" ht="38.25">
      <c r="A54" s="90" t="s">
        <v>204</v>
      </c>
      <c r="B54" s="91"/>
      <c r="C54" s="166" t="s">
        <v>449</v>
      </c>
      <c r="D54" s="242" t="s">
        <v>481</v>
      </c>
    </row>
    <row r="55" spans="1:4" ht="63.75">
      <c r="A55" s="90" t="s">
        <v>202</v>
      </c>
      <c r="B55" s="91"/>
      <c r="C55" s="166" t="s">
        <v>449</v>
      </c>
      <c r="D55" s="243" t="s">
        <v>486</v>
      </c>
    </row>
    <row r="56" spans="1:4" ht="63.75">
      <c r="A56" s="90" t="s">
        <v>200</v>
      </c>
      <c r="B56" s="91"/>
      <c r="C56" s="166" t="s">
        <v>449</v>
      </c>
      <c r="D56" s="243" t="s">
        <v>486</v>
      </c>
    </row>
    <row r="57" spans="1:4" ht="63.75">
      <c r="A57" s="90" t="s">
        <v>198</v>
      </c>
      <c r="B57" s="91"/>
      <c r="C57" s="166" t="s">
        <v>449</v>
      </c>
      <c r="D57" s="243" t="s">
        <v>486</v>
      </c>
    </row>
    <row r="58" spans="1:4" ht="38.25">
      <c r="A58" s="90" t="s">
        <v>196</v>
      </c>
      <c r="B58" s="91"/>
      <c r="C58" s="166" t="s">
        <v>449</v>
      </c>
      <c r="D58" s="243" t="s">
        <v>487</v>
      </c>
    </row>
    <row r="59" spans="1:4" ht="38.25">
      <c r="A59" s="90" t="s">
        <v>188</v>
      </c>
      <c r="B59" s="91"/>
      <c r="C59" s="241" t="s">
        <v>475</v>
      </c>
      <c r="D59" s="242" t="s">
        <v>474</v>
      </c>
    </row>
    <row r="60" spans="1:4" ht="38.25">
      <c r="A60" s="90" t="s">
        <v>186</v>
      </c>
      <c r="B60" s="91"/>
      <c r="C60" s="241" t="s">
        <v>453</v>
      </c>
      <c r="D60" s="243" t="s">
        <v>488</v>
      </c>
    </row>
    <row r="61" spans="1:4" ht="38.25">
      <c r="A61" s="90" t="s">
        <v>184</v>
      </c>
      <c r="B61" s="91"/>
      <c r="C61" s="241" t="s">
        <v>453</v>
      </c>
      <c r="D61" s="243" t="s">
        <v>488</v>
      </c>
    </row>
    <row r="62" spans="1:4" ht="38.25">
      <c r="A62" s="90" t="s">
        <v>182</v>
      </c>
      <c r="B62" s="91"/>
      <c r="C62" s="241" t="s">
        <v>453</v>
      </c>
      <c r="D62" s="243" t="s">
        <v>489</v>
      </c>
    </row>
    <row r="63" spans="1:4" ht="38.25">
      <c r="A63" s="90" t="s">
        <v>180</v>
      </c>
      <c r="B63" s="91"/>
      <c r="C63" s="241" t="s">
        <v>453</v>
      </c>
      <c r="D63" s="243" t="s">
        <v>489</v>
      </c>
    </row>
    <row r="64" spans="1:4" ht="38.25">
      <c r="A64" s="90" t="s">
        <v>178</v>
      </c>
      <c r="B64" s="91"/>
      <c r="C64" s="241" t="s">
        <v>453</v>
      </c>
      <c r="D64" s="243" t="s">
        <v>489</v>
      </c>
    </row>
    <row r="65" spans="1:4" ht="51">
      <c r="A65" s="90" t="s">
        <v>176</v>
      </c>
      <c r="B65" s="91"/>
      <c r="C65" s="241" t="s">
        <v>453</v>
      </c>
      <c r="D65" s="243" t="s">
        <v>490</v>
      </c>
    </row>
    <row r="66" spans="1:4" ht="38.25">
      <c r="A66" s="90" t="s">
        <v>173</v>
      </c>
      <c r="B66" s="91"/>
      <c r="C66" s="241" t="s">
        <v>453</v>
      </c>
      <c r="D66" s="243" t="s">
        <v>488</v>
      </c>
    </row>
    <row r="67" spans="1:4" ht="13.5" thickBot="1">
      <c r="A67" s="249" t="s">
        <v>172</v>
      </c>
      <c r="B67" s="250"/>
      <c r="C67" s="251"/>
      <c r="D67" s="252"/>
    </row>
    <row r="68" spans="1:4" ht="38.25">
      <c r="A68" s="78" t="s">
        <v>421</v>
      </c>
      <c r="B68" s="253"/>
      <c r="C68" s="239" t="s">
        <v>451</v>
      </c>
      <c r="D68" s="254" t="s">
        <v>472</v>
      </c>
    </row>
    <row r="69" spans="1:4" ht="38.25">
      <c r="A69" s="90" t="s">
        <v>420</v>
      </c>
      <c r="B69" s="255"/>
      <c r="C69" s="241" t="s">
        <v>454</v>
      </c>
      <c r="D69" s="243" t="s">
        <v>496</v>
      </c>
    </row>
    <row r="70" spans="1:4" ht="12.75">
      <c r="A70" s="90" t="s">
        <v>423</v>
      </c>
      <c r="B70" s="255"/>
      <c r="C70" s="256" t="s">
        <v>444</v>
      </c>
      <c r="D70" s="243"/>
    </row>
    <row r="71" spans="1:4" ht="38.25">
      <c r="A71" s="90" t="s">
        <v>422</v>
      </c>
      <c r="B71" s="255"/>
      <c r="C71" s="256" t="s">
        <v>453</v>
      </c>
      <c r="D71" s="243" t="s">
        <v>488</v>
      </c>
    </row>
    <row r="72" spans="1:4" ht="38.25">
      <c r="A72" s="125" t="s">
        <v>424</v>
      </c>
      <c r="B72" s="255"/>
      <c r="C72" s="256" t="s">
        <v>453</v>
      </c>
      <c r="D72" s="243" t="s">
        <v>488</v>
      </c>
    </row>
    <row r="73" spans="1:4" ht="13.5" thickBot="1">
      <c r="A73" s="257" t="s">
        <v>166</v>
      </c>
      <c r="B73" s="258"/>
      <c r="C73" s="259"/>
      <c r="D73" s="260"/>
    </row>
    <row r="74" spans="1:4" ht="38.25">
      <c r="A74" s="131" t="s">
        <v>165</v>
      </c>
      <c r="B74" s="253"/>
      <c r="C74" s="261" t="s">
        <v>453</v>
      </c>
      <c r="D74" s="254" t="s">
        <v>491</v>
      </c>
    </row>
    <row r="75" spans="1:4" ht="38.25">
      <c r="A75" s="125" t="s">
        <v>164</v>
      </c>
      <c r="B75" s="255"/>
      <c r="C75" s="262" t="s">
        <v>453</v>
      </c>
      <c r="D75" s="243" t="s">
        <v>491</v>
      </c>
    </row>
    <row r="76" spans="1:4" ht="38.25">
      <c r="A76" s="125" t="s">
        <v>163</v>
      </c>
      <c r="B76" s="255"/>
      <c r="C76" s="262" t="s">
        <v>453</v>
      </c>
      <c r="D76" s="243" t="s">
        <v>492</v>
      </c>
    </row>
    <row r="77" spans="1:4" ht="38.25">
      <c r="A77" s="125" t="s">
        <v>162</v>
      </c>
      <c r="B77" s="255"/>
      <c r="C77" s="262" t="s">
        <v>453</v>
      </c>
      <c r="D77" s="243" t="s">
        <v>492</v>
      </c>
    </row>
    <row r="78" spans="1:4" ht="38.25">
      <c r="A78" s="125" t="s">
        <v>160</v>
      </c>
      <c r="B78" s="255"/>
      <c r="C78" s="262" t="s">
        <v>453</v>
      </c>
      <c r="D78" s="243" t="s">
        <v>492</v>
      </c>
    </row>
    <row r="79" spans="1:4" ht="38.25">
      <c r="A79" s="125" t="s">
        <v>159</v>
      </c>
      <c r="B79" s="255"/>
      <c r="C79" s="262" t="s">
        <v>453</v>
      </c>
      <c r="D79" s="243" t="s">
        <v>492</v>
      </c>
    </row>
    <row r="80" spans="1:4" ht="38.25">
      <c r="A80" s="125" t="s">
        <v>158</v>
      </c>
      <c r="B80" s="255"/>
      <c r="C80" s="262" t="s">
        <v>453</v>
      </c>
      <c r="D80" s="243" t="s">
        <v>492</v>
      </c>
    </row>
    <row r="81" spans="1:4" ht="38.25">
      <c r="A81" s="125" t="s">
        <v>157</v>
      </c>
      <c r="B81" s="255"/>
      <c r="C81" s="262" t="s">
        <v>453</v>
      </c>
      <c r="D81" s="243" t="s">
        <v>492</v>
      </c>
    </row>
    <row r="82" spans="1:4" ht="38.25">
      <c r="A82" s="125" t="s">
        <v>156</v>
      </c>
      <c r="B82" s="255"/>
      <c r="C82" s="262" t="s">
        <v>453</v>
      </c>
      <c r="D82" s="243" t="s">
        <v>492</v>
      </c>
    </row>
    <row r="83" spans="1:4" ht="38.25">
      <c r="A83" s="125" t="s">
        <v>155</v>
      </c>
      <c r="B83" s="255"/>
      <c r="C83" s="262" t="s">
        <v>453</v>
      </c>
      <c r="D83" s="243" t="s">
        <v>492</v>
      </c>
    </row>
    <row r="84" spans="1:4" ht="38.25">
      <c r="A84" s="125" t="s">
        <v>154</v>
      </c>
      <c r="B84" s="255"/>
      <c r="C84" s="262" t="s">
        <v>453</v>
      </c>
      <c r="D84" s="243" t="s">
        <v>492</v>
      </c>
    </row>
    <row r="85" spans="1:4" ht="38.25">
      <c r="A85" s="125" t="s">
        <v>152</v>
      </c>
      <c r="B85" s="255"/>
      <c r="C85" s="262" t="s">
        <v>453</v>
      </c>
      <c r="D85" s="243" t="s">
        <v>492</v>
      </c>
    </row>
    <row r="86" spans="1:4" ht="51">
      <c r="A86" s="220" t="s">
        <v>161</v>
      </c>
      <c r="B86" s="263"/>
      <c r="C86" s="264" t="s">
        <v>454</v>
      </c>
      <c r="D86" s="265" t="s">
        <v>496</v>
      </c>
    </row>
    <row r="87" spans="1:4" ht="51.75" thickBot="1">
      <c r="A87" s="125" t="s">
        <v>548</v>
      </c>
      <c r="B87" s="255"/>
      <c r="C87" s="262" t="s">
        <v>448</v>
      </c>
      <c r="D87" s="243" t="s">
        <v>465</v>
      </c>
    </row>
    <row r="88" spans="1:4" ht="38.25">
      <c r="A88" s="220" t="s">
        <v>547</v>
      </c>
      <c r="B88" s="263"/>
      <c r="C88" s="261" t="s">
        <v>453</v>
      </c>
      <c r="D88" s="254" t="s">
        <v>491</v>
      </c>
    </row>
    <row r="89" spans="1:4" ht="51.75" thickBot="1">
      <c r="A89" s="126" t="s">
        <v>153</v>
      </c>
      <c r="B89" s="258"/>
      <c r="C89" s="266" t="s">
        <v>447</v>
      </c>
      <c r="D89" s="267" t="s">
        <v>473</v>
      </c>
    </row>
  </sheetData>
  <autoFilter ref="A4:D4">
    <sortState ref="A4:D87">
      <sortCondition ref="B3"/>
    </sortState>
  </autoFilter>
  <mergeCells count="2">
    <mergeCell ref="A3:B3"/>
    <mergeCell ref="C3:D3"/>
  </mergeCells>
  <pageMargins left="0.70866141732283472" right="0.70866141732283472" top="0.78740157480314965" bottom="0.78740157480314965" header="0.31496062992125984" footer="0.31496062992125984"/>
  <pageSetup paperSize="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9"/>
  <sheetViews>
    <sheetView zoomScaleNormal="100" workbookViewId="0">
      <pane ySplit="4" topLeftCell="A5" activePane="bottomLeft" state="frozen"/>
      <selection pane="bottomLeft" activeCell="D104" sqref="D104"/>
    </sheetView>
  </sheetViews>
  <sheetFormatPr defaultColWidth="8.85546875" defaultRowHeight="12"/>
  <cols>
    <col min="1" max="1" width="30.7109375" style="1" customWidth="1"/>
    <col min="2" max="2" width="19.7109375" style="1" customWidth="1"/>
    <col min="3" max="3" width="30.7109375" style="1" customWidth="1"/>
    <col min="4" max="4" width="42.28515625" style="1" customWidth="1"/>
    <col min="5" max="16384" width="8.85546875" style="1"/>
  </cols>
  <sheetData>
    <row r="1" spans="1:4" ht="21" customHeight="1">
      <c r="A1" s="268" t="s">
        <v>543</v>
      </c>
    </row>
    <row r="2" spans="1:4" ht="12" customHeight="1" thickBot="1">
      <c r="A2" s="49"/>
    </row>
    <row r="3" spans="1:4" ht="19.5" customHeight="1">
      <c r="A3" s="369" t="s">
        <v>140</v>
      </c>
      <c r="B3" s="370"/>
      <c r="C3" s="367" t="s">
        <v>139</v>
      </c>
      <c r="D3" s="368"/>
    </row>
    <row r="4" spans="1:4" ht="33.75" customHeight="1" thickBot="1">
      <c r="A4" s="236" t="s">
        <v>5</v>
      </c>
      <c r="B4" s="282" t="s">
        <v>138</v>
      </c>
      <c r="C4" s="283" t="s">
        <v>410</v>
      </c>
      <c r="D4" s="282" t="s">
        <v>411</v>
      </c>
    </row>
    <row r="5" spans="1:4" ht="63.75">
      <c r="A5" s="151" t="s">
        <v>312</v>
      </c>
      <c r="B5" s="79"/>
      <c r="C5" s="165" t="s">
        <v>412</v>
      </c>
      <c r="D5" s="269" t="s">
        <v>68</v>
      </c>
    </row>
    <row r="6" spans="1:4" ht="51">
      <c r="A6" s="18" t="s">
        <v>310</v>
      </c>
      <c r="B6" s="91"/>
      <c r="C6" s="166" t="s">
        <v>413</v>
      </c>
      <c r="D6" s="248" t="s">
        <v>26</v>
      </c>
    </row>
    <row r="7" spans="1:4" s="5" customFormat="1" ht="25.5">
      <c r="A7" s="18" t="s">
        <v>308</v>
      </c>
      <c r="B7" s="91"/>
      <c r="C7" s="166" t="s">
        <v>414</v>
      </c>
      <c r="D7" s="248" t="s">
        <v>33</v>
      </c>
    </row>
    <row r="8" spans="1:4" s="5" customFormat="1" ht="51">
      <c r="A8" s="18" t="s">
        <v>306</v>
      </c>
      <c r="B8" s="91"/>
      <c r="C8" s="166" t="s">
        <v>415</v>
      </c>
      <c r="D8" s="248" t="s">
        <v>55</v>
      </c>
    </row>
    <row r="9" spans="1:4" s="5" customFormat="1" ht="51">
      <c r="A9" s="18" t="s">
        <v>304</v>
      </c>
      <c r="B9" s="91"/>
      <c r="C9" s="166" t="s">
        <v>416</v>
      </c>
      <c r="D9" s="248" t="s">
        <v>52</v>
      </c>
    </row>
    <row r="10" spans="1:4" s="5" customFormat="1" ht="51">
      <c r="A10" s="18" t="s">
        <v>302</v>
      </c>
      <c r="B10" s="91"/>
      <c r="C10" s="166" t="s">
        <v>415</v>
      </c>
      <c r="D10" s="248" t="s">
        <v>55</v>
      </c>
    </row>
    <row r="11" spans="1:4" s="5" customFormat="1" ht="51">
      <c r="A11" s="18" t="s">
        <v>300</v>
      </c>
      <c r="B11" s="91"/>
      <c r="C11" s="166" t="s">
        <v>415</v>
      </c>
      <c r="D11" s="248" t="s">
        <v>55</v>
      </c>
    </row>
    <row r="12" spans="1:4" s="5" customFormat="1" ht="76.5">
      <c r="A12" s="18" t="s">
        <v>298</v>
      </c>
      <c r="B12" s="91"/>
      <c r="C12" s="166" t="s">
        <v>418</v>
      </c>
      <c r="D12" s="248" t="s">
        <v>90</v>
      </c>
    </row>
    <row r="13" spans="1:4" s="5" customFormat="1" ht="38.25">
      <c r="A13" s="18" t="s">
        <v>296</v>
      </c>
      <c r="B13" s="91"/>
      <c r="C13" s="166" t="s">
        <v>419</v>
      </c>
      <c r="D13" s="248" t="s">
        <v>58</v>
      </c>
    </row>
    <row r="14" spans="1:4" s="5" customFormat="1" ht="51">
      <c r="A14" s="18" t="s">
        <v>294</v>
      </c>
      <c r="B14" s="91"/>
      <c r="C14" s="166" t="s">
        <v>425</v>
      </c>
      <c r="D14" s="270" t="s">
        <v>119</v>
      </c>
    </row>
    <row r="15" spans="1:4" s="5" customFormat="1" ht="38.25">
      <c r="A15" s="18" t="s">
        <v>291</v>
      </c>
      <c r="B15" s="91"/>
      <c r="C15" s="271" t="s">
        <v>426</v>
      </c>
      <c r="D15" s="270" t="s">
        <v>121</v>
      </c>
    </row>
    <row r="16" spans="1:4" s="5" customFormat="1" ht="51">
      <c r="A16" s="18" t="s">
        <v>289</v>
      </c>
      <c r="B16" s="91"/>
      <c r="C16" s="271" t="s">
        <v>427</v>
      </c>
      <c r="D16" s="270" t="s">
        <v>79</v>
      </c>
    </row>
    <row r="17" spans="1:4" s="5" customFormat="1" ht="38.25">
      <c r="A17" s="18" t="s">
        <v>287</v>
      </c>
      <c r="B17" s="91"/>
      <c r="C17" s="271" t="s">
        <v>427</v>
      </c>
      <c r="D17" s="270" t="s">
        <v>79</v>
      </c>
    </row>
    <row r="18" spans="1:4" s="5" customFormat="1" ht="38.25">
      <c r="A18" s="18" t="s">
        <v>285</v>
      </c>
      <c r="B18" s="102"/>
      <c r="C18" s="271" t="s">
        <v>428</v>
      </c>
      <c r="D18" s="270" t="s">
        <v>80</v>
      </c>
    </row>
    <row r="19" spans="1:4" s="5" customFormat="1" ht="63.75">
      <c r="A19" s="18" t="s">
        <v>283</v>
      </c>
      <c r="B19" s="91"/>
      <c r="C19" s="271" t="s">
        <v>417</v>
      </c>
      <c r="D19" s="270" t="s">
        <v>39</v>
      </c>
    </row>
    <row r="20" spans="1:4" s="5" customFormat="1" ht="25.5">
      <c r="A20" s="18" t="s">
        <v>281</v>
      </c>
      <c r="B20" s="91"/>
      <c r="C20" s="271" t="s">
        <v>417</v>
      </c>
      <c r="D20" s="270" t="s">
        <v>38</v>
      </c>
    </row>
    <row r="21" spans="1:4" s="5" customFormat="1" ht="51">
      <c r="A21" s="18" t="s">
        <v>279</v>
      </c>
      <c r="B21" s="91"/>
      <c r="C21" s="271" t="s">
        <v>416</v>
      </c>
      <c r="D21" s="270" t="s">
        <v>54</v>
      </c>
    </row>
    <row r="22" spans="1:4" s="5" customFormat="1" ht="51">
      <c r="A22" s="18" t="s">
        <v>277</v>
      </c>
      <c r="B22" s="91"/>
      <c r="C22" s="271" t="s">
        <v>416</v>
      </c>
      <c r="D22" s="270" t="s">
        <v>52</v>
      </c>
    </row>
    <row r="23" spans="1:4" s="5" customFormat="1" ht="63.75">
      <c r="A23" s="18" t="s">
        <v>275</v>
      </c>
      <c r="B23" s="91"/>
      <c r="C23" s="271" t="s">
        <v>416</v>
      </c>
      <c r="D23" s="270" t="s">
        <v>54</v>
      </c>
    </row>
    <row r="24" spans="1:4" s="5" customFormat="1" ht="51">
      <c r="A24" s="18" t="s">
        <v>273</v>
      </c>
      <c r="B24" s="91"/>
      <c r="C24" s="271" t="s">
        <v>415</v>
      </c>
      <c r="D24" s="270" t="s">
        <v>55</v>
      </c>
    </row>
    <row r="25" spans="1:4" s="5" customFormat="1" ht="51">
      <c r="A25" s="18" t="s">
        <v>271</v>
      </c>
      <c r="B25" s="91"/>
      <c r="C25" s="271" t="s">
        <v>416</v>
      </c>
      <c r="D25" s="270" t="s">
        <v>52</v>
      </c>
    </row>
    <row r="26" spans="1:4" s="5" customFormat="1" ht="51">
      <c r="A26" s="18" t="s">
        <v>269</v>
      </c>
      <c r="B26" s="91"/>
      <c r="C26" s="271" t="s">
        <v>416</v>
      </c>
      <c r="D26" s="270" t="s">
        <v>52</v>
      </c>
    </row>
    <row r="27" spans="1:4" s="5" customFormat="1" ht="76.5">
      <c r="A27" s="18" t="s">
        <v>267</v>
      </c>
      <c r="B27" s="91"/>
      <c r="C27" s="271" t="s">
        <v>426</v>
      </c>
      <c r="D27" s="270" t="s">
        <v>121</v>
      </c>
    </row>
    <row r="28" spans="1:4" s="5" customFormat="1" ht="76.5">
      <c r="A28" s="18" t="s">
        <v>264</v>
      </c>
      <c r="B28" s="91"/>
      <c r="C28" s="271" t="s">
        <v>426</v>
      </c>
      <c r="D28" s="270" t="s">
        <v>441</v>
      </c>
    </row>
    <row r="29" spans="1:4" s="5" customFormat="1" ht="25.5">
      <c r="A29" s="18" t="s">
        <v>262</v>
      </c>
      <c r="B29" s="105"/>
      <c r="C29" s="271" t="s">
        <v>431</v>
      </c>
      <c r="D29" s="270" t="s">
        <v>73</v>
      </c>
    </row>
    <row r="30" spans="1:4" s="5" customFormat="1" ht="38.25">
      <c r="A30" s="18" t="s">
        <v>260</v>
      </c>
      <c r="B30" s="91"/>
      <c r="C30" s="271" t="s">
        <v>429</v>
      </c>
      <c r="D30" s="270" t="s">
        <v>23</v>
      </c>
    </row>
    <row r="31" spans="1:4" s="5" customFormat="1" ht="25.5">
      <c r="A31" s="18" t="s">
        <v>258</v>
      </c>
      <c r="B31" s="91"/>
      <c r="C31" s="271" t="s">
        <v>430</v>
      </c>
      <c r="D31" s="270" t="s">
        <v>25</v>
      </c>
    </row>
    <row r="32" spans="1:4" s="5" customFormat="1" ht="51">
      <c r="A32" s="18" t="s">
        <v>255</v>
      </c>
      <c r="B32" s="91"/>
      <c r="C32" s="271" t="s">
        <v>429</v>
      </c>
      <c r="D32" s="270" t="s">
        <v>23</v>
      </c>
    </row>
    <row r="33" spans="1:4" s="5" customFormat="1" ht="63.75">
      <c r="A33" s="18" t="s">
        <v>252</v>
      </c>
      <c r="B33" s="91"/>
      <c r="C33" s="271" t="s">
        <v>430</v>
      </c>
      <c r="D33" s="270" t="s">
        <v>24</v>
      </c>
    </row>
    <row r="34" spans="1:4" s="5" customFormat="1" ht="89.25">
      <c r="A34" s="18" t="s">
        <v>249</v>
      </c>
      <c r="B34" s="91"/>
      <c r="C34" s="271" t="s">
        <v>416</v>
      </c>
      <c r="D34" s="270" t="s">
        <v>54</v>
      </c>
    </row>
    <row r="35" spans="1:4" s="5" customFormat="1" ht="63.75">
      <c r="A35" s="18" t="s">
        <v>246</v>
      </c>
      <c r="B35" s="91"/>
      <c r="C35" s="271" t="s">
        <v>430</v>
      </c>
      <c r="D35" s="270" t="s">
        <v>24</v>
      </c>
    </row>
    <row r="36" spans="1:4" s="5" customFormat="1" ht="63.75">
      <c r="A36" s="18" t="s">
        <v>243</v>
      </c>
      <c r="B36" s="91"/>
      <c r="C36" s="271" t="s">
        <v>430</v>
      </c>
      <c r="D36" s="270" t="s">
        <v>24</v>
      </c>
    </row>
    <row r="37" spans="1:4" s="5" customFormat="1" ht="76.5">
      <c r="A37" s="18" t="s">
        <v>240</v>
      </c>
      <c r="B37" s="91"/>
      <c r="C37" s="271" t="s">
        <v>430</v>
      </c>
      <c r="D37" s="270" t="s">
        <v>24</v>
      </c>
    </row>
    <row r="38" spans="1:4" s="5" customFormat="1" ht="63.75">
      <c r="A38" s="18" t="s">
        <v>237</v>
      </c>
      <c r="B38" s="91"/>
      <c r="C38" s="271" t="s">
        <v>430</v>
      </c>
      <c r="D38" s="270" t="s">
        <v>24</v>
      </c>
    </row>
    <row r="39" spans="1:4" s="5" customFormat="1" ht="63.75">
      <c r="A39" s="18" t="s">
        <v>234</v>
      </c>
      <c r="B39" s="91"/>
      <c r="C39" s="271" t="s">
        <v>430</v>
      </c>
      <c r="D39" s="270" t="s">
        <v>24</v>
      </c>
    </row>
    <row r="40" spans="1:4" s="5" customFormat="1" ht="51">
      <c r="A40" s="18" t="s">
        <v>231</v>
      </c>
      <c r="B40" s="91"/>
      <c r="C40" s="271" t="s">
        <v>415</v>
      </c>
      <c r="D40" s="270" t="s">
        <v>55</v>
      </c>
    </row>
    <row r="41" spans="1:4" s="5" customFormat="1" ht="63.75">
      <c r="A41" s="18" t="s">
        <v>226</v>
      </c>
      <c r="B41" s="91"/>
      <c r="C41" s="271" t="s">
        <v>432</v>
      </c>
      <c r="D41" s="270" t="s">
        <v>97</v>
      </c>
    </row>
    <row r="42" spans="1:4" s="5" customFormat="1" ht="25.5">
      <c r="A42" s="18" t="s">
        <v>224</v>
      </c>
      <c r="B42" s="91"/>
      <c r="C42" s="271" t="s">
        <v>432</v>
      </c>
      <c r="D42" s="270" t="s">
        <v>98</v>
      </c>
    </row>
    <row r="43" spans="1:4" s="5" customFormat="1" ht="63.75">
      <c r="A43" s="18" t="s">
        <v>222</v>
      </c>
      <c r="B43" s="91"/>
      <c r="C43" s="271" t="s">
        <v>433</v>
      </c>
      <c r="D43" s="270" t="s">
        <v>106</v>
      </c>
    </row>
    <row r="44" spans="1:4" s="5" customFormat="1" ht="63.75">
      <c r="A44" s="18" t="s">
        <v>220</v>
      </c>
      <c r="B44" s="91"/>
      <c r="C44" s="271" t="s">
        <v>433</v>
      </c>
      <c r="D44" s="270" t="s">
        <v>106</v>
      </c>
    </row>
    <row r="45" spans="1:4" s="5" customFormat="1" ht="76.5">
      <c r="A45" s="18" t="s">
        <v>218</v>
      </c>
      <c r="B45" s="91"/>
      <c r="C45" s="271" t="s">
        <v>418</v>
      </c>
      <c r="D45" s="270" t="s">
        <v>90</v>
      </c>
    </row>
    <row r="46" spans="1:4" s="5" customFormat="1" ht="63.75">
      <c r="A46" s="18" t="s">
        <v>216</v>
      </c>
      <c r="B46" s="91"/>
      <c r="C46" s="271" t="s">
        <v>434</v>
      </c>
      <c r="D46" s="270" t="s">
        <v>101</v>
      </c>
    </row>
    <row r="47" spans="1:4" s="5" customFormat="1" ht="63.75">
      <c r="A47" s="18" t="s">
        <v>214</v>
      </c>
      <c r="B47" s="91"/>
      <c r="C47" s="271" t="s">
        <v>434</v>
      </c>
      <c r="D47" s="270" t="s">
        <v>101</v>
      </c>
    </row>
    <row r="48" spans="1:4" s="5" customFormat="1" ht="38.25">
      <c r="A48" s="18" t="s">
        <v>212</v>
      </c>
      <c r="B48" s="91"/>
      <c r="C48" s="271" t="s">
        <v>435</v>
      </c>
      <c r="D48" s="270" t="s">
        <v>86</v>
      </c>
    </row>
    <row r="49" spans="1:4" s="5" customFormat="1" ht="38.25">
      <c r="A49" s="18" t="s">
        <v>210</v>
      </c>
      <c r="B49" s="91"/>
      <c r="C49" s="271" t="s">
        <v>435</v>
      </c>
      <c r="D49" s="270" t="s">
        <v>87</v>
      </c>
    </row>
    <row r="50" spans="1:4" s="5" customFormat="1" ht="51">
      <c r="A50" s="18" t="s">
        <v>208</v>
      </c>
      <c r="B50" s="91"/>
      <c r="C50" s="271" t="s">
        <v>436</v>
      </c>
      <c r="D50" s="270" t="s">
        <v>83</v>
      </c>
    </row>
    <row r="51" spans="1:4" s="5" customFormat="1" ht="51">
      <c r="A51" s="18" t="s">
        <v>206</v>
      </c>
      <c r="B51" s="91"/>
      <c r="C51" s="271" t="s">
        <v>436</v>
      </c>
      <c r="D51" s="270" t="s">
        <v>83</v>
      </c>
    </row>
    <row r="52" spans="1:4" ht="25.5">
      <c r="A52" s="18" t="s">
        <v>204</v>
      </c>
      <c r="B52" s="91"/>
      <c r="C52" s="271" t="s">
        <v>433</v>
      </c>
      <c r="D52" s="270"/>
    </row>
    <row r="53" spans="1:4" ht="38.25">
      <c r="A53" s="18" t="s">
        <v>202</v>
      </c>
      <c r="B53" s="91"/>
      <c r="C53" s="271" t="s">
        <v>434</v>
      </c>
      <c r="D53" s="270" t="s">
        <v>104</v>
      </c>
    </row>
    <row r="54" spans="1:4" ht="38.25">
      <c r="A54" s="18" t="s">
        <v>200</v>
      </c>
      <c r="B54" s="91"/>
      <c r="C54" s="271" t="s">
        <v>434</v>
      </c>
      <c r="D54" s="270" t="s">
        <v>103</v>
      </c>
    </row>
    <row r="55" spans="1:4" ht="38.25">
      <c r="A55" s="18" t="s">
        <v>198</v>
      </c>
      <c r="B55" s="91"/>
      <c r="C55" s="271" t="s">
        <v>434</v>
      </c>
      <c r="D55" s="270" t="s">
        <v>100</v>
      </c>
    </row>
    <row r="56" spans="1:4" ht="76.5">
      <c r="A56" s="18" t="s">
        <v>196</v>
      </c>
      <c r="B56" s="91"/>
      <c r="C56" s="271" t="s">
        <v>418</v>
      </c>
      <c r="D56" s="270" t="s">
        <v>90</v>
      </c>
    </row>
    <row r="57" spans="1:4" ht="51">
      <c r="A57" s="18" t="s">
        <v>193</v>
      </c>
      <c r="B57" s="91"/>
      <c r="C57" s="271" t="s">
        <v>412</v>
      </c>
      <c r="D57" s="270" t="s">
        <v>67</v>
      </c>
    </row>
    <row r="58" spans="1:4" ht="38.25">
      <c r="A58" s="18" t="s">
        <v>191</v>
      </c>
      <c r="B58" s="91"/>
      <c r="C58" s="271" t="s">
        <v>412</v>
      </c>
      <c r="D58" s="270" t="s">
        <v>67</v>
      </c>
    </row>
    <row r="59" spans="1:4" ht="38.25">
      <c r="A59" s="18" t="s">
        <v>188</v>
      </c>
      <c r="B59" s="91"/>
      <c r="C59" s="271" t="s">
        <v>437</v>
      </c>
      <c r="D59" s="270" t="s">
        <v>127</v>
      </c>
    </row>
    <row r="60" spans="1:4" ht="25.5">
      <c r="A60" s="18" t="s">
        <v>186</v>
      </c>
      <c r="B60" s="91"/>
      <c r="C60" s="271" t="s">
        <v>438</v>
      </c>
      <c r="D60" s="270" t="s">
        <v>78</v>
      </c>
    </row>
    <row r="61" spans="1:4" ht="25.5">
      <c r="A61" s="18" t="s">
        <v>184</v>
      </c>
      <c r="B61" s="91"/>
      <c r="C61" s="271" t="s">
        <v>438</v>
      </c>
      <c r="D61" s="270" t="s">
        <v>78</v>
      </c>
    </row>
    <row r="62" spans="1:4" ht="63.75">
      <c r="A62" s="18" t="s">
        <v>182</v>
      </c>
      <c r="B62" s="91"/>
      <c r="C62" s="271" t="s">
        <v>434</v>
      </c>
      <c r="D62" s="270" t="s">
        <v>101</v>
      </c>
    </row>
    <row r="63" spans="1:4" ht="63.75">
      <c r="A63" s="18" t="s">
        <v>180</v>
      </c>
      <c r="B63" s="91"/>
      <c r="C63" s="271" t="s">
        <v>434</v>
      </c>
      <c r="D63" s="270" t="s">
        <v>101</v>
      </c>
    </row>
    <row r="64" spans="1:4" ht="63.75">
      <c r="A64" s="18" t="s">
        <v>178</v>
      </c>
      <c r="B64" s="91"/>
      <c r="C64" s="271" t="s">
        <v>434</v>
      </c>
      <c r="D64" s="270" t="s">
        <v>101</v>
      </c>
    </row>
    <row r="65" spans="1:4" ht="51">
      <c r="A65" s="18" t="s">
        <v>176</v>
      </c>
      <c r="B65" s="91"/>
      <c r="C65" s="271" t="s">
        <v>438</v>
      </c>
      <c r="D65" s="270" t="s">
        <v>76</v>
      </c>
    </row>
    <row r="66" spans="1:4" ht="38.25">
      <c r="A66" s="18" t="s">
        <v>173</v>
      </c>
      <c r="B66" s="91"/>
      <c r="C66" s="271" t="s">
        <v>437</v>
      </c>
      <c r="D66" s="270" t="s">
        <v>127</v>
      </c>
    </row>
    <row r="67" spans="1:4" ht="26.25" thickBot="1">
      <c r="A67" s="46" t="s">
        <v>172</v>
      </c>
      <c r="B67" s="108"/>
      <c r="C67" s="271" t="s">
        <v>437</v>
      </c>
      <c r="D67" s="272" t="s">
        <v>126</v>
      </c>
    </row>
    <row r="68" spans="1:4" ht="38.25">
      <c r="A68" s="151" t="s">
        <v>420</v>
      </c>
      <c r="B68" s="214"/>
      <c r="C68" s="273" t="s">
        <v>419</v>
      </c>
      <c r="D68" s="274" t="s">
        <v>58</v>
      </c>
    </row>
    <row r="69" spans="1:4" ht="51">
      <c r="A69" s="18" t="s">
        <v>421</v>
      </c>
      <c r="B69" s="203"/>
      <c r="C69" s="275" t="s">
        <v>439</v>
      </c>
      <c r="D69" s="276" t="s">
        <v>61</v>
      </c>
    </row>
    <row r="70" spans="1:4" ht="38.25">
      <c r="A70" s="18" t="s">
        <v>422</v>
      </c>
      <c r="B70" s="203"/>
      <c r="C70" s="275" t="s">
        <v>440</v>
      </c>
      <c r="D70" s="276" t="s">
        <v>62</v>
      </c>
    </row>
    <row r="71" spans="1:4" ht="38.25">
      <c r="A71" s="18" t="s">
        <v>423</v>
      </c>
      <c r="B71" s="203"/>
      <c r="C71" s="275" t="s">
        <v>426</v>
      </c>
      <c r="D71" s="276" t="s">
        <v>121</v>
      </c>
    </row>
    <row r="72" spans="1:4" ht="51">
      <c r="A72" s="277" t="s">
        <v>424</v>
      </c>
      <c r="B72" s="203"/>
      <c r="C72" s="275" t="s">
        <v>436</v>
      </c>
      <c r="D72" s="276" t="s">
        <v>84</v>
      </c>
    </row>
    <row r="73" spans="1:4" ht="13.5" thickBot="1">
      <c r="A73" s="278" t="s">
        <v>166</v>
      </c>
      <c r="B73" s="207"/>
      <c r="C73" s="279"/>
      <c r="D73" s="280"/>
    </row>
    <row r="74" spans="1:4" ht="38.25">
      <c r="A74" s="281" t="s">
        <v>165</v>
      </c>
      <c r="B74" s="214"/>
      <c r="C74" s="273" t="s">
        <v>419</v>
      </c>
      <c r="D74" s="274" t="s">
        <v>58</v>
      </c>
    </row>
    <row r="75" spans="1:4" ht="38.25">
      <c r="A75" s="277" t="s">
        <v>164</v>
      </c>
      <c r="B75" s="203"/>
      <c r="C75" s="275" t="s">
        <v>419</v>
      </c>
      <c r="D75" s="276" t="s">
        <v>58</v>
      </c>
    </row>
    <row r="76" spans="1:4" ht="38.25">
      <c r="A76" s="277" t="s">
        <v>163</v>
      </c>
      <c r="B76" s="203"/>
      <c r="C76" s="275" t="s">
        <v>412</v>
      </c>
      <c r="D76" s="276" t="s">
        <v>67</v>
      </c>
    </row>
    <row r="77" spans="1:4" ht="51">
      <c r="A77" s="125" t="s">
        <v>548</v>
      </c>
      <c r="B77" s="203"/>
      <c r="C77" s="275" t="s">
        <v>415</v>
      </c>
      <c r="D77" s="276" t="s">
        <v>55</v>
      </c>
    </row>
    <row r="78" spans="1:4" ht="25.5">
      <c r="A78" s="277" t="s">
        <v>162</v>
      </c>
      <c r="B78" s="203"/>
      <c r="C78" s="275" t="s">
        <v>414</v>
      </c>
      <c r="D78" s="276" t="s">
        <v>36</v>
      </c>
    </row>
    <row r="79" spans="1:4" ht="51">
      <c r="A79" s="277" t="s">
        <v>161</v>
      </c>
      <c r="B79" s="203"/>
      <c r="C79" s="275" t="s">
        <v>419</v>
      </c>
      <c r="D79" s="276" t="s">
        <v>58</v>
      </c>
    </row>
    <row r="80" spans="1:4" ht="38.25">
      <c r="A80" s="277" t="s">
        <v>160</v>
      </c>
      <c r="B80" s="203"/>
      <c r="C80" s="275" t="s">
        <v>412</v>
      </c>
      <c r="D80" s="276" t="s">
        <v>69</v>
      </c>
    </row>
    <row r="81" spans="1:4" ht="25.5">
      <c r="A81" s="277" t="s">
        <v>159</v>
      </c>
      <c r="B81" s="203"/>
      <c r="C81" s="275" t="s">
        <v>415</v>
      </c>
      <c r="D81" s="276" t="s">
        <v>58</v>
      </c>
    </row>
    <row r="82" spans="1:4" ht="38.25">
      <c r="A82" s="277" t="s">
        <v>158</v>
      </c>
      <c r="B82" s="203"/>
      <c r="C82" s="275" t="s">
        <v>412</v>
      </c>
      <c r="D82" s="276" t="s">
        <v>69</v>
      </c>
    </row>
    <row r="83" spans="1:4" ht="25.5">
      <c r="A83" s="277" t="s">
        <v>157</v>
      </c>
      <c r="B83" s="203"/>
      <c r="C83" s="275" t="s">
        <v>414</v>
      </c>
      <c r="D83" s="276" t="s">
        <v>36</v>
      </c>
    </row>
    <row r="84" spans="1:4" ht="25.5">
      <c r="A84" s="277" t="s">
        <v>156</v>
      </c>
      <c r="B84" s="203"/>
      <c r="C84" s="275" t="s">
        <v>414</v>
      </c>
      <c r="D84" s="276" t="s">
        <v>36</v>
      </c>
    </row>
    <row r="85" spans="1:4" ht="25.5">
      <c r="A85" s="277" t="s">
        <v>155</v>
      </c>
      <c r="B85" s="203"/>
      <c r="C85" s="166" t="s">
        <v>414</v>
      </c>
      <c r="D85" s="248" t="s">
        <v>33</v>
      </c>
    </row>
    <row r="86" spans="1:4" ht="25.5">
      <c r="A86" s="277" t="s">
        <v>154</v>
      </c>
      <c r="B86" s="203"/>
      <c r="C86" s="275" t="s">
        <v>414</v>
      </c>
      <c r="D86" s="276" t="s">
        <v>36</v>
      </c>
    </row>
    <row r="87" spans="1:4" ht="51">
      <c r="A87" s="277" t="s">
        <v>153</v>
      </c>
      <c r="B87" s="203"/>
      <c r="C87" s="275" t="s">
        <v>415</v>
      </c>
      <c r="D87" s="276" t="s">
        <v>55</v>
      </c>
    </row>
    <row r="88" spans="1:4" ht="38.25">
      <c r="A88" s="220" t="s">
        <v>547</v>
      </c>
      <c r="B88" s="203"/>
      <c r="C88" s="275" t="s">
        <v>419</v>
      </c>
      <c r="D88" s="276" t="s">
        <v>58</v>
      </c>
    </row>
    <row r="89" spans="1:4" ht="26.25" thickBot="1">
      <c r="A89" s="278" t="s">
        <v>152</v>
      </c>
      <c r="B89" s="207"/>
      <c r="C89" s="279" t="s">
        <v>414</v>
      </c>
      <c r="D89" s="280" t="s">
        <v>36</v>
      </c>
    </row>
  </sheetData>
  <autoFilter ref="A4:D4"/>
  <mergeCells count="2">
    <mergeCell ref="C3:D3"/>
    <mergeCell ref="A3:B3"/>
  </mergeCells>
  <pageMargins left="0.70866141732283472" right="0.70866141732283472" top="0.78740157480314965" bottom="0.78740157480314965" header="0.31496062992125984" footer="0.31496062992125984"/>
  <pageSetup paperSize="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13"/>
  <sheetViews>
    <sheetView zoomScale="90" zoomScaleNormal="90" workbookViewId="0">
      <selection activeCell="A3" sqref="A3"/>
    </sheetView>
  </sheetViews>
  <sheetFormatPr defaultRowHeight="15"/>
  <cols>
    <col min="1" max="1" width="169.7109375" customWidth="1"/>
    <col min="2" max="2" width="38.28515625" customWidth="1"/>
    <col min="3" max="3" width="62.85546875" customWidth="1"/>
    <col min="23" max="23" width="9.140625" hidden="1" customWidth="1"/>
  </cols>
  <sheetData>
    <row r="1" spans="1:23" ht="23.25" customHeight="1">
      <c r="A1" s="148" t="s">
        <v>544</v>
      </c>
      <c r="B1" s="8"/>
      <c r="C1" s="8"/>
    </row>
    <row r="2" spans="1:23" ht="15.75" thickBot="1">
      <c r="A2" s="8"/>
      <c r="B2" s="8"/>
      <c r="C2" s="8"/>
    </row>
    <row r="3" spans="1:23" ht="47.25" customHeight="1" thickBot="1">
      <c r="A3" s="287" t="s">
        <v>19</v>
      </c>
      <c r="B3" s="288" t="s">
        <v>20</v>
      </c>
      <c r="C3" s="289" t="s">
        <v>21</v>
      </c>
    </row>
    <row r="4" spans="1:23">
      <c r="A4" s="284" t="s">
        <v>22</v>
      </c>
      <c r="B4" s="290" t="s">
        <v>136</v>
      </c>
      <c r="C4" s="291"/>
      <c r="W4" t="s">
        <v>132</v>
      </c>
    </row>
    <row r="5" spans="1:23" ht="77.25">
      <c r="A5" s="285" t="s">
        <v>23</v>
      </c>
      <c r="B5" s="292" t="s">
        <v>137</v>
      </c>
      <c r="C5" s="203" t="s">
        <v>545</v>
      </c>
      <c r="W5" s="13" t="s">
        <v>133</v>
      </c>
    </row>
    <row r="6" spans="1:23" ht="25.5">
      <c r="A6" s="285" t="s">
        <v>24</v>
      </c>
      <c r="B6" s="293" t="s">
        <v>136</v>
      </c>
      <c r="C6" s="294"/>
      <c r="W6" s="13" t="s">
        <v>134</v>
      </c>
    </row>
    <row r="7" spans="1:23">
      <c r="A7" s="285" t="s">
        <v>25</v>
      </c>
      <c r="B7" s="292" t="s">
        <v>136</v>
      </c>
      <c r="C7" s="294"/>
      <c r="W7" s="13" t="s">
        <v>136</v>
      </c>
    </row>
    <row r="8" spans="1:23" ht="64.5">
      <c r="A8" s="285" t="s">
        <v>26</v>
      </c>
      <c r="B8" s="292" t="s">
        <v>135</v>
      </c>
      <c r="C8" s="294" t="s">
        <v>504</v>
      </c>
      <c r="W8" s="13" t="s">
        <v>137</v>
      </c>
    </row>
    <row r="9" spans="1:23">
      <c r="A9" s="285" t="s">
        <v>27</v>
      </c>
      <c r="B9" s="292" t="s">
        <v>136</v>
      </c>
      <c r="C9" s="294"/>
      <c r="W9" s="13" t="s">
        <v>135</v>
      </c>
    </row>
    <row r="10" spans="1:23" ht="26.25">
      <c r="A10" s="285" t="s">
        <v>28</v>
      </c>
      <c r="B10" s="292" t="s">
        <v>137</v>
      </c>
      <c r="C10" s="203" t="s">
        <v>505</v>
      </c>
    </row>
    <row r="11" spans="1:23" ht="39">
      <c r="A11" s="285" t="s">
        <v>29</v>
      </c>
      <c r="B11" s="292" t="s">
        <v>137</v>
      </c>
      <c r="C11" s="203" t="s">
        <v>506</v>
      </c>
    </row>
    <row r="12" spans="1:23">
      <c r="A12" s="285" t="s">
        <v>30</v>
      </c>
      <c r="B12" s="292" t="s">
        <v>134</v>
      </c>
      <c r="C12" s="294"/>
    </row>
    <row r="13" spans="1:23">
      <c r="A13" s="285" t="s">
        <v>31</v>
      </c>
      <c r="B13" s="292" t="s">
        <v>132</v>
      </c>
      <c r="C13" s="294"/>
    </row>
    <row r="14" spans="1:23" ht="26.25">
      <c r="A14" s="285" t="s">
        <v>32</v>
      </c>
      <c r="B14" s="292" t="s">
        <v>135</v>
      </c>
      <c r="C14" s="203" t="s">
        <v>507</v>
      </c>
    </row>
    <row r="15" spans="1:23">
      <c r="A15" s="285" t="s">
        <v>33</v>
      </c>
      <c r="B15" s="292" t="s">
        <v>136</v>
      </c>
      <c r="C15" s="294"/>
    </row>
    <row r="16" spans="1:23">
      <c r="A16" s="285" t="s">
        <v>34</v>
      </c>
      <c r="B16" s="292" t="s">
        <v>136</v>
      </c>
      <c r="C16" s="294"/>
    </row>
    <row r="17" spans="1:3">
      <c r="A17" s="285" t="s">
        <v>35</v>
      </c>
      <c r="B17" s="292" t="s">
        <v>136</v>
      </c>
      <c r="C17" s="294"/>
    </row>
    <row r="18" spans="1:3">
      <c r="A18" s="285" t="s">
        <v>36</v>
      </c>
      <c r="B18" s="292" t="s">
        <v>136</v>
      </c>
      <c r="C18" s="294"/>
    </row>
    <row r="19" spans="1:3" ht="102.75">
      <c r="A19" s="285" t="s">
        <v>37</v>
      </c>
      <c r="B19" s="292" t="s">
        <v>137</v>
      </c>
      <c r="C19" s="203" t="s">
        <v>518</v>
      </c>
    </row>
    <row r="20" spans="1:3" ht="77.25">
      <c r="A20" s="285" t="s">
        <v>38</v>
      </c>
      <c r="B20" s="292" t="s">
        <v>135</v>
      </c>
      <c r="C20" s="203" t="s">
        <v>519</v>
      </c>
    </row>
    <row r="21" spans="1:3" ht="77.25">
      <c r="A21" s="285" t="s">
        <v>39</v>
      </c>
      <c r="B21" s="292" t="s">
        <v>137</v>
      </c>
      <c r="C21" s="203" t="s">
        <v>520</v>
      </c>
    </row>
    <row r="22" spans="1:3" ht="90">
      <c r="A22" s="285" t="s">
        <v>40</v>
      </c>
      <c r="B22" s="292" t="s">
        <v>137</v>
      </c>
      <c r="C22" s="203" t="s">
        <v>521</v>
      </c>
    </row>
    <row r="23" spans="1:3">
      <c r="A23" s="285" t="s">
        <v>41</v>
      </c>
      <c r="B23" s="292" t="s">
        <v>136</v>
      </c>
      <c r="C23" s="294"/>
    </row>
    <row r="24" spans="1:3" ht="64.5">
      <c r="A24" s="285" t="s">
        <v>42</v>
      </c>
      <c r="B24" s="292" t="s">
        <v>137</v>
      </c>
      <c r="C24" s="203" t="s">
        <v>522</v>
      </c>
    </row>
    <row r="25" spans="1:3">
      <c r="A25" s="285" t="s">
        <v>43</v>
      </c>
      <c r="B25" s="292" t="s">
        <v>135</v>
      </c>
      <c r="C25" s="203" t="s">
        <v>508</v>
      </c>
    </row>
    <row r="26" spans="1:3" ht="26.25">
      <c r="A26" s="285" t="s">
        <v>44</v>
      </c>
      <c r="B26" s="292" t="s">
        <v>137</v>
      </c>
      <c r="C26" s="203" t="s">
        <v>509</v>
      </c>
    </row>
    <row r="27" spans="1:3" ht="26.25">
      <c r="A27" s="285" t="s">
        <v>45</v>
      </c>
      <c r="B27" s="292" t="s">
        <v>137</v>
      </c>
      <c r="C27" s="203" t="s">
        <v>510</v>
      </c>
    </row>
    <row r="28" spans="1:3">
      <c r="A28" s="285" t="s">
        <v>46</v>
      </c>
      <c r="B28" s="292" t="s">
        <v>132</v>
      </c>
      <c r="C28" s="294"/>
    </row>
    <row r="29" spans="1:3" ht="39">
      <c r="A29" s="285" t="s">
        <v>47</v>
      </c>
      <c r="B29" s="292" t="s">
        <v>137</v>
      </c>
      <c r="C29" s="203" t="s">
        <v>511</v>
      </c>
    </row>
    <row r="30" spans="1:3">
      <c r="A30" s="285" t="s">
        <v>48</v>
      </c>
      <c r="B30" s="292" t="s">
        <v>136</v>
      </c>
      <c r="C30" s="294"/>
    </row>
    <row r="31" spans="1:3">
      <c r="A31" s="285" t="s">
        <v>49</v>
      </c>
      <c r="B31" s="292" t="s">
        <v>136</v>
      </c>
      <c r="C31" s="294"/>
    </row>
    <row r="32" spans="1:3">
      <c r="A32" s="285" t="s">
        <v>50</v>
      </c>
      <c r="B32" s="292" t="s">
        <v>132</v>
      </c>
      <c r="C32" s="294"/>
    </row>
    <row r="33" spans="1:3">
      <c r="A33" s="285" t="s">
        <v>51</v>
      </c>
      <c r="B33" s="292" t="s">
        <v>136</v>
      </c>
      <c r="C33" s="294"/>
    </row>
    <row r="34" spans="1:3" ht="51.75">
      <c r="A34" s="285" t="s">
        <v>52</v>
      </c>
      <c r="B34" s="292" t="s">
        <v>137</v>
      </c>
      <c r="C34" s="294" t="s">
        <v>546</v>
      </c>
    </row>
    <row r="35" spans="1:3">
      <c r="A35" s="285" t="s">
        <v>53</v>
      </c>
      <c r="B35" s="292" t="s">
        <v>134</v>
      </c>
      <c r="C35" s="294"/>
    </row>
    <row r="36" spans="1:3">
      <c r="A36" s="285" t="s">
        <v>54</v>
      </c>
      <c r="B36" s="292" t="s">
        <v>136</v>
      </c>
      <c r="C36" s="294"/>
    </row>
    <row r="37" spans="1:3" ht="294">
      <c r="A37" s="285" t="s">
        <v>55</v>
      </c>
      <c r="B37" s="292" t="s">
        <v>137</v>
      </c>
      <c r="C37" s="203" t="s">
        <v>523</v>
      </c>
    </row>
    <row r="38" spans="1:3">
      <c r="A38" s="285" t="s">
        <v>56</v>
      </c>
      <c r="B38" s="292" t="s">
        <v>136</v>
      </c>
      <c r="C38" s="294"/>
    </row>
    <row r="39" spans="1:3" ht="102.75">
      <c r="A39" s="285" t="s">
        <v>57</v>
      </c>
      <c r="B39" s="292" t="s">
        <v>137</v>
      </c>
      <c r="C39" s="203" t="s">
        <v>524</v>
      </c>
    </row>
    <row r="40" spans="1:3">
      <c r="A40" s="285" t="s">
        <v>58</v>
      </c>
      <c r="B40" s="292" t="s">
        <v>136</v>
      </c>
      <c r="C40" s="294"/>
    </row>
    <row r="41" spans="1:3">
      <c r="A41" s="285" t="s">
        <v>59</v>
      </c>
      <c r="B41" s="292" t="s">
        <v>134</v>
      </c>
      <c r="C41" s="294"/>
    </row>
    <row r="42" spans="1:3">
      <c r="A42" s="285" t="s">
        <v>60</v>
      </c>
      <c r="B42" s="292" t="s">
        <v>136</v>
      </c>
      <c r="C42" s="294"/>
    </row>
    <row r="43" spans="1:3">
      <c r="A43" s="285" t="s">
        <v>61</v>
      </c>
      <c r="B43" s="292" t="s">
        <v>136</v>
      </c>
      <c r="C43" s="294"/>
    </row>
    <row r="44" spans="1:3">
      <c r="A44" s="285" t="s">
        <v>62</v>
      </c>
      <c r="B44" s="292" t="s">
        <v>136</v>
      </c>
      <c r="C44" s="294"/>
    </row>
    <row r="45" spans="1:3" ht="115.5">
      <c r="A45" s="285" t="s">
        <v>63</v>
      </c>
      <c r="B45" s="292" t="s">
        <v>137</v>
      </c>
      <c r="C45" s="203" t="s">
        <v>525</v>
      </c>
    </row>
    <row r="46" spans="1:3">
      <c r="A46" s="285" t="s">
        <v>64</v>
      </c>
      <c r="B46" s="292" t="s">
        <v>136</v>
      </c>
      <c r="C46" s="294"/>
    </row>
    <row r="47" spans="1:3">
      <c r="A47" s="285" t="s">
        <v>65</v>
      </c>
      <c r="B47" s="292" t="s">
        <v>136</v>
      </c>
      <c r="C47" s="294"/>
    </row>
    <row r="48" spans="1:3">
      <c r="A48" s="285" t="s">
        <v>66</v>
      </c>
      <c r="B48" s="292" t="s">
        <v>134</v>
      </c>
      <c r="C48" s="294"/>
    </row>
    <row r="49" spans="1:3" ht="26.25">
      <c r="A49" s="285" t="s">
        <v>67</v>
      </c>
      <c r="B49" s="292" t="s">
        <v>137</v>
      </c>
      <c r="C49" s="203" t="s">
        <v>512</v>
      </c>
    </row>
    <row r="50" spans="1:3" ht="39">
      <c r="A50" s="285" t="s">
        <v>68</v>
      </c>
      <c r="B50" s="292" t="s">
        <v>135</v>
      </c>
      <c r="C50" s="203" t="s">
        <v>513</v>
      </c>
    </row>
    <row r="51" spans="1:3" ht="26.25">
      <c r="A51" s="285" t="s">
        <v>69</v>
      </c>
      <c r="B51" s="292" t="s">
        <v>137</v>
      </c>
      <c r="C51" s="203" t="s">
        <v>514</v>
      </c>
    </row>
    <row r="52" spans="1:3" ht="51.75">
      <c r="A52" s="285" t="s">
        <v>70</v>
      </c>
      <c r="B52" s="292" t="s">
        <v>137</v>
      </c>
      <c r="C52" s="203" t="s">
        <v>526</v>
      </c>
    </row>
    <row r="53" spans="1:3">
      <c r="A53" s="285" t="s">
        <v>71</v>
      </c>
      <c r="B53" s="292" t="s">
        <v>136</v>
      </c>
      <c r="C53" s="294"/>
    </row>
    <row r="54" spans="1:3" ht="102.75">
      <c r="A54" s="285" t="s">
        <v>72</v>
      </c>
      <c r="B54" s="292" t="s">
        <v>137</v>
      </c>
      <c r="C54" s="203" t="s">
        <v>527</v>
      </c>
    </row>
    <row r="55" spans="1:3" ht="102.75">
      <c r="A55" s="285" t="s">
        <v>73</v>
      </c>
      <c r="B55" s="292" t="s">
        <v>137</v>
      </c>
      <c r="C55" s="203" t="s">
        <v>527</v>
      </c>
    </row>
    <row r="56" spans="1:3">
      <c r="A56" s="285" t="s">
        <v>74</v>
      </c>
      <c r="B56" s="292" t="s">
        <v>136</v>
      </c>
      <c r="C56" s="294"/>
    </row>
    <row r="57" spans="1:3" ht="51.75">
      <c r="A57" s="285" t="s">
        <v>75</v>
      </c>
      <c r="B57" s="292" t="s">
        <v>137</v>
      </c>
      <c r="C57" s="294" t="s">
        <v>503</v>
      </c>
    </row>
    <row r="58" spans="1:3">
      <c r="A58" s="285" t="s">
        <v>76</v>
      </c>
      <c r="B58" s="292" t="s">
        <v>136</v>
      </c>
      <c r="C58" s="294"/>
    </row>
    <row r="59" spans="1:3">
      <c r="A59" s="285" t="s">
        <v>77</v>
      </c>
      <c r="B59" s="292" t="s">
        <v>136</v>
      </c>
      <c r="C59" s="294"/>
    </row>
    <row r="60" spans="1:3" ht="77.25">
      <c r="A60" s="285" t="s">
        <v>78</v>
      </c>
      <c r="B60" s="292" t="s">
        <v>137</v>
      </c>
      <c r="C60" s="203" t="s">
        <v>528</v>
      </c>
    </row>
    <row r="61" spans="1:3">
      <c r="A61" s="285" t="s">
        <v>79</v>
      </c>
      <c r="B61" s="292" t="s">
        <v>136</v>
      </c>
      <c r="C61" s="294"/>
    </row>
    <row r="62" spans="1:3">
      <c r="A62" s="285" t="s">
        <v>80</v>
      </c>
      <c r="B62" s="292" t="s">
        <v>134</v>
      </c>
      <c r="C62" s="294"/>
    </row>
    <row r="63" spans="1:3" ht="26.25">
      <c r="A63" s="285" t="s">
        <v>81</v>
      </c>
      <c r="B63" s="292" t="s">
        <v>137</v>
      </c>
      <c r="C63" s="203" t="s">
        <v>515</v>
      </c>
    </row>
    <row r="64" spans="1:3">
      <c r="A64" s="285" t="s">
        <v>82</v>
      </c>
      <c r="B64" s="292" t="s">
        <v>136</v>
      </c>
      <c r="C64" s="294"/>
    </row>
    <row r="65" spans="1:3">
      <c r="A65" s="285" t="s">
        <v>83</v>
      </c>
      <c r="B65" s="292" t="s">
        <v>136</v>
      </c>
      <c r="C65" s="295"/>
    </row>
    <row r="66" spans="1:3">
      <c r="A66" s="285" t="s">
        <v>84</v>
      </c>
      <c r="B66" s="292" t="s">
        <v>136</v>
      </c>
      <c r="C66" s="295"/>
    </row>
    <row r="67" spans="1:3">
      <c r="A67" s="285" t="s">
        <v>85</v>
      </c>
      <c r="B67" s="292" t="s">
        <v>136</v>
      </c>
      <c r="C67" s="295"/>
    </row>
    <row r="68" spans="1:3">
      <c r="A68" s="285" t="s">
        <v>86</v>
      </c>
      <c r="B68" s="292" t="s">
        <v>136</v>
      </c>
      <c r="C68" s="295"/>
    </row>
    <row r="69" spans="1:3">
      <c r="A69" s="285" t="s">
        <v>87</v>
      </c>
      <c r="B69" s="292" t="s">
        <v>136</v>
      </c>
      <c r="C69" s="295"/>
    </row>
    <row r="70" spans="1:3">
      <c r="A70" s="285" t="s">
        <v>88</v>
      </c>
      <c r="B70" s="292" t="s">
        <v>136</v>
      </c>
      <c r="C70" s="295"/>
    </row>
    <row r="71" spans="1:3">
      <c r="A71" s="285" t="s">
        <v>89</v>
      </c>
      <c r="B71" s="292" t="s">
        <v>136</v>
      </c>
      <c r="C71" s="295"/>
    </row>
    <row r="72" spans="1:3" ht="29.25" customHeight="1">
      <c r="A72" s="285" t="s">
        <v>90</v>
      </c>
      <c r="B72" s="292" t="s">
        <v>137</v>
      </c>
      <c r="C72" s="203" t="s">
        <v>516</v>
      </c>
    </row>
    <row r="73" spans="1:3">
      <c r="A73" s="285" t="s">
        <v>91</v>
      </c>
      <c r="B73" s="292" t="s">
        <v>136</v>
      </c>
      <c r="C73" s="295"/>
    </row>
    <row r="74" spans="1:3">
      <c r="A74" s="285" t="s">
        <v>92</v>
      </c>
      <c r="B74" s="292" t="s">
        <v>136</v>
      </c>
      <c r="C74" s="295"/>
    </row>
    <row r="75" spans="1:3">
      <c r="A75" s="285" t="s">
        <v>93</v>
      </c>
      <c r="B75" s="292" t="s">
        <v>134</v>
      </c>
      <c r="C75" s="295"/>
    </row>
    <row r="76" spans="1:3">
      <c r="A76" s="285" t="s">
        <v>94</v>
      </c>
      <c r="B76" s="292" t="s">
        <v>136</v>
      </c>
      <c r="C76" s="295"/>
    </row>
    <row r="77" spans="1:3">
      <c r="A77" s="285" t="s">
        <v>95</v>
      </c>
      <c r="B77" s="292" t="s">
        <v>134</v>
      </c>
      <c r="C77" s="295"/>
    </row>
    <row r="78" spans="1:3">
      <c r="A78" s="285" t="s">
        <v>96</v>
      </c>
      <c r="B78" s="292" t="s">
        <v>136</v>
      </c>
      <c r="C78" s="295"/>
    </row>
    <row r="79" spans="1:3">
      <c r="A79" s="285" t="s">
        <v>97</v>
      </c>
      <c r="B79" s="292" t="s">
        <v>136</v>
      </c>
      <c r="C79" s="295"/>
    </row>
    <row r="80" spans="1:3" ht="26.25">
      <c r="A80" s="285" t="s">
        <v>98</v>
      </c>
      <c r="B80" s="292" t="s">
        <v>137</v>
      </c>
      <c r="C80" s="203" t="s">
        <v>517</v>
      </c>
    </row>
    <row r="81" spans="1:3">
      <c r="A81" s="285" t="s">
        <v>99</v>
      </c>
      <c r="B81" s="292" t="s">
        <v>136</v>
      </c>
      <c r="C81" s="295"/>
    </row>
    <row r="82" spans="1:3">
      <c r="A82" s="285" t="s">
        <v>100</v>
      </c>
      <c r="B82" s="292" t="s">
        <v>136</v>
      </c>
      <c r="C82" s="295"/>
    </row>
    <row r="83" spans="1:3" ht="25.5">
      <c r="A83" s="285" t="s">
        <v>101</v>
      </c>
      <c r="B83" s="292" t="s">
        <v>136</v>
      </c>
      <c r="C83" s="295"/>
    </row>
    <row r="84" spans="1:3">
      <c r="A84" s="285" t="s">
        <v>102</v>
      </c>
      <c r="B84" s="292" t="s">
        <v>136</v>
      </c>
      <c r="C84" s="295"/>
    </row>
    <row r="85" spans="1:3">
      <c r="A85" s="285" t="s">
        <v>103</v>
      </c>
      <c r="B85" s="292" t="s">
        <v>136</v>
      </c>
      <c r="C85" s="295"/>
    </row>
    <row r="86" spans="1:3">
      <c r="A86" s="285" t="s">
        <v>104</v>
      </c>
      <c r="B86" s="292" t="s">
        <v>134</v>
      </c>
      <c r="C86" s="295"/>
    </row>
    <row r="87" spans="1:3">
      <c r="A87" s="285" t="s">
        <v>105</v>
      </c>
      <c r="B87" s="292" t="s">
        <v>134</v>
      </c>
      <c r="C87" s="295"/>
    </row>
    <row r="88" spans="1:3" ht="28.5" customHeight="1">
      <c r="A88" s="285" t="s">
        <v>106</v>
      </c>
      <c r="B88" s="292" t="s">
        <v>136</v>
      </c>
      <c r="C88" s="295"/>
    </row>
    <row r="89" spans="1:3">
      <c r="A89" s="285" t="s">
        <v>107</v>
      </c>
      <c r="B89" s="292" t="s">
        <v>136</v>
      </c>
      <c r="C89" s="295"/>
    </row>
    <row r="90" spans="1:3">
      <c r="A90" s="285" t="s">
        <v>108</v>
      </c>
      <c r="B90" s="292" t="s">
        <v>136</v>
      </c>
      <c r="C90" s="295"/>
    </row>
    <row r="91" spans="1:3">
      <c r="A91" s="285" t="s">
        <v>109</v>
      </c>
      <c r="B91" s="292" t="s">
        <v>134</v>
      </c>
      <c r="C91" s="295"/>
    </row>
    <row r="92" spans="1:3">
      <c r="A92" s="285" t="s">
        <v>110</v>
      </c>
      <c r="B92" s="292" t="s">
        <v>136</v>
      </c>
      <c r="C92" s="295"/>
    </row>
    <row r="93" spans="1:3">
      <c r="A93" s="285" t="s">
        <v>111</v>
      </c>
      <c r="B93" s="292" t="s">
        <v>132</v>
      </c>
      <c r="C93" s="295"/>
    </row>
    <row r="94" spans="1:3">
      <c r="A94" s="285" t="s">
        <v>112</v>
      </c>
      <c r="B94" s="292" t="s">
        <v>136</v>
      </c>
      <c r="C94" s="295"/>
    </row>
    <row r="95" spans="1:3">
      <c r="A95" s="285" t="s">
        <v>113</v>
      </c>
      <c r="B95" s="292" t="s">
        <v>136</v>
      </c>
      <c r="C95" s="295"/>
    </row>
    <row r="96" spans="1:3">
      <c r="A96" s="285" t="s">
        <v>114</v>
      </c>
      <c r="B96" s="292" t="s">
        <v>136</v>
      </c>
      <c r="C96" s="295"/>
    </row>
    <row r="97" spans="1:3">
      <c r="A97" s="285" t="s">
        <v>115</v>
      </c>
      <c r="B97" s="292" t="s">
        <v>136</v>
      </c>
      <c r="C97" s="295"/>
    </row>
    <row r="98" spans="1:3">
      <c r="A98" s="285" t="s">
        <v>116</v>
      </c>
      <c r="B98" s="292" t="s">
        <v>136</v>
      </c>
      <c r="C98" s="295"/>
    </row>
    <row r="99" spans="1:3">
      <c r="A99" s="285" t="s">
        <v>117</v>
      </c>
      <c r="B99" s="292" t="s">
        <v>136</v>
      </c>
      <c r="C99" s="295"/>
    </row>
    <row r="100" spans="1:3">
      <c r="A100" s="285" t="s">
        <v>118</v>
      </c>
      <c r="B100" s="292" t="s">
        <v>136</v>
      </c>
      <c r="C100" s="295"/>
    </row>
    <row r="101" spans="1:3">
      <c r="A101" s="285" t="s">
        <v>119</v>
      </c>
      <c r="B101" s="292" t="s">
        <v>136</v>
      </c>
      <c r="C101" s="295"/>
    </row>
    <row r="102" spans="1:3">
      <c r="A102" s="285" t="s">
        <v>120</v>
      </c>
      <c r="B102" s="292" t="s">
        <v>136</v>
      </c>
      <c r="C102" s="295"/>
    </row>
    <row r="103" spans="1:3">
      <c r="A103" s="285" t="s">
        <v>121</v>
      </c>
      <c r="B103" s="292" t="s">
        <v>136</v>
      </c>
      <c r="C103" s="295"/>
    </row>
    <row r="104" spans="1:3">
      <c r="A104" s="285" t="s">
        <v>122</v>
      </c>
      <c r="B104" s="292" t="s">
        <v>134</v>
      </c>
      <c r="C104" s="295"/>
    </row>
    <row r="105" spans="1:3">
      <c r="A105" s="285" t="s">
        <v>123</v>
      </c>
      <c r="B105" s="292" t="s">
        <v>136</v>
      </c>
      <c r="C105" s="295"/>
    </row>
    <row r="106" spans="1:3">
      <c r="A106" s="285" t="s">
        <v>124</v>
      </c>
      <c r="B106" s="292" t="s">
        <v>136</v>
      </c>
      <c r="C106" s="295"/>
    </row>
    <row r="107" spans="1:3">
      <c r="A107" s="285" t="s">
        <v>125</v>
      </c>
      <c r="B107" s="292" t="s">
        <v>136</v>
      </c>
      <c r="C107" s="295"/>
    </row>
    <row r="108" spans="1:3">
      <c r="A108" s="285" t="s">
        <v>126</v>
      </c>
      <c r="B108" s="292" t="s">
        <v>134</v>
      </c>
      <c r="C108" s="295"/>
    </row>
    <row r="109" spans="1:3">
      <c r="A109" s="285" t="s">
        <v>127</v>
      </c>
      <c r="B109" s="292" t="s">
        <v>136</v>
      </c>
      <c r="C109" s="295"/>
    </row>
    <row r="110" spans="1:3">
      <c r="A110" s="285" t="s">
        <v>128</v>
      </c>
      <c r="B110" s="292" t="s">
        <v>136</v>
      </c>
      <c r="C110" s="295"/>
    </row>
    <row r="111" spans="1:3">
      <c r="A111" s="285" t="s">
        <v>129</v>
      </c>
      <c r="B111" s="292" t="s">
        <v>136</v>
      </c>
      <c r="C111" s="295"/>
    </row>
    <row r="112" spans="1:3">
      <c r="A112" s="285" t="s">
        <v>130</v>
      </c>
      <c r="B112" s="292" t="s">
        <v>134</v>
      </c>
      <c r="C112" s="295"/>
    </row>
    <row r="113" spans="1:3" ht="15.75" thickBot="1">
      <c r="A113" s="286" t="s">
        <v>131</v>
      </c>
      <c r="B113" s="296" t="s">
        <v>136</v>
      </c>
      <c r="C113" s="297"/>
    </row>
  </sheetData>
  <autoFilter ref="A3:C113"/>
  <conditionalFormatting sqref="B4:B113">
    <cfRule type="containsText" dxfId="1" priority="1" operator="containsText" text="5 - prioritní">
      <formula>NOT(ISERROR(SEARCH("5 - prioritní",B4)))</formula>
    </cfRule>
    <cfRule type="containsText" dxfId="0" priority="2" operator="containsText" text="4 - velmi významná">
      <formula>NOT(ISERROR(SEARCH("4 - velmi významná",B4)))</formula>
    </cfRule>
  </conditionalFormatting>
  <dataValidations count="2">
    <dataValidation type="list" allowBlank="1" showInputMessage="1" showErrorMessage="1" error="Vyberte hodnotu ze seznamu." sqref="B5:B113">
      <formula1>$W$4:$W$9</formula1>
    </dataValidation>
    <dataValidation type="list" allowBlank="1" showInputMessage="1" showErrorMessage="1" errorTitle="Neplatná hodnota." error="Vyberte hodnotu ze seznamu." sqref="B4">
      <formula1>$W$4:$W$9</formula1>
    </dataValidation>
  </dataValidations>
  <pageMargins left="0.70866141732283472" right="0.70866141732283472" top="0.78740157480314965" bottom="0.78740157480314965" header="0.31496062992125984" footer="0.31496062992125984"/>
  <pageSetup paperSize="8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</vt:i4>
      </vt:variant>
    </vt:vector>
  </HeadingPairs>
  <TitlesOfParts>
    <vt:vector size="11" baseType="lpstr">
      <vt:lpstr>2016_2018 finanční plán RAP</vt:lpstr>
      <vt:lpstr>P01 silnice 1.1 IROP</vt:lpstr>
      <vt:lpstr>2017_2018_financování RAP</vt:lpstr>
      <vt:lpstr>2017_2018_vazba RAP na SRK</vt:lpstr>
      <vt:lpstr>2017_2018 vazba RAP na SRR</vt:lpstr>
      <vt:lpstr>aktivity_APSRR_význam</vt:lpstr>
      <vt:lpstr>'2016_2018 finanční plán RAP'!Názvy_tisku</vt:lpstr>
      <vt:lpstr>'2017_2018 vazba RAP na SRR'!Názvy_tisku</vt:lpstr>
      <vt:lpstr>'2017_2018_financování RAP'!Názvy_tisku</vt:lpstr>
      <vt:lpstr>'2017_2018_vazba RAP na SRK'!Názvy_tisku</vt:lpstr>
      <vt:lpstr>aktivity_APSRR_význam!Názvy_tisku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mlejnek</dc:creator>
  <cp:lastModifiedBy>Holčáková Dagmar</cp:lastModifiedBy>
  <cp:lastPrinted>2016-08-23T07:44:55Z</cp:lastPrinted>
  <dcterms:created xsi:type="dcterms:W3CDTF">2015-03-06T10:54:02Z</dcterms:created>
  <dcterms:modified xsi:type="dcterms:W3CDTF">2016-09-29T08:00:14Z</dcterms:modified>
</cp:coreProperties>
</file>